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68" yWindow="96" windowWidth="10248" windowHeight="7476"/>
  </bookViews>
  <sheets>
    <sheet name="PRICE" sheetId="1" r:id="rId1"/>
    <sheet name="NEW PRODUCT" sheetId="4" r:id="rId2"/>
  </sheets>
  <definedNames>
    <definedName name="_xlnm._FilterDatabase" localSheetId="1" hidden="1">'NEW PRODUCT'!$B$10:$H$29</definedName>
    <definedName name="Print_Area" localSheetId="0">PRICE!$B$2:$K$435</definedName>
  </definedNames>
  <calcPr calcId="162913"/>
</workbook>
</file>

<file path=xl/calcChain.xml><?xml version="1.0" encoding="utf-8"?>
<calcChain xmlns="http://schemas.openxmlformats.org/spreadsheetml/2006/main">
  <c r="H29" i="4" l="1"/>
  <c r="H28" i="4"/>
  <c r="H26" i="4"/>
  <c r="H25" i="4"/>
  <c r="H24" i="4"/>
  <c r="H23" i="4"/>
  <c r="H21" i="4"/>
  <c r="H20" i="4"/>
  <c r="H19" i="4"/>
  <c r="H18" i="4"/>
  <c r="H17" i="4"/>
  <c r="H16" i="4"/>
  <c r="H15" i="4"/>
  <c r="H13" i="4"/>
  <c r="H12" i="4"/>
  <c r="J424" i="1" l="1"/>
  <c r="M424" i="1" s="1"/>
  <c r="J423" i="1"/>
  <c r="M423" i="1" s="1"/>
  <c r="J422" i="1"/>
  <c r="M422" i="1" s="1"/>
  <c r="J421" i="1"/>
  <c r="M421" i="1" s="1"/>
  <c r="J420" i="1"/>
  <c r="M420" i="1" s="1"/>
  <c r="J419" i="1"/>
  <c r="M419" i="1" s="1"/>
  <c r="J418" i="1"/>
  <c r="M418" i="1" s="1"/>
  <c r="J425" i="1"/>
  <c r="M425" i="1" s="1"/>
  <c r="G317" i="1"/>
  <c r="J295" i="1"/>
  <c r="M295" i="1" s="1"/>
  <c r="J337" i="1"/>
  <c r="M337" i="1" s="1"/>
  <c r="M321" i="1"/>
  <c r="M322" i="1"/>
  <c r="G316" i="1"/>
  <c r="G322" i="1"/>
  <c r="G321" i="1"/>
  <c r="G320" i="1"/>
  <c r="G319" i="1"/>
  <c r="G318" i="1"/>
  <c r="G315" i="1"/>
  <c r="M315" i="1"/>
  <c r="M247" i="1"/>
  <c r="M248" i="1"/>
  <c r="M297" i="1"/>
  <c r="M305" i="1"/>
  <c r="M316" i="1"/>
  <c r="M317" i="1"/>
  <c r="M318" i="1"/>
  <c r="M319" i="1"/>
  <c r="M320" i="1"/>
  <c r="M333" i="1"/>
  <c r="M334" i="1"/>
  <c r="M335" i="1"/>
  <c r="M341" i="1"/>
  <c r="J211" i="1" l="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09" i="1"/>
  <c r="M209" i="1" s="1"/>
  <c r="J210" i="1"/>
  <c r="M210" i="1" s="1"/>
  <c r="J208" i="1"/>
  <c r="M208" i="1" s="1"/>
  <c r="J395" i="1"/>
  <c r="M395" i="1" s="1"/>
  <c r="J396" i="1"/>
  <c r="M396" i="1" s="1"/>
  <c r="J397" i="1"/>
  <c r="M397" i="1" s="1"/>
  <c r="J398" i="1"/>
  <c r="M398" i="1" s="1"/>
  <c r="J399" i="1"/>
  <c r="M399" i="1" s="1"/>
  <c r="J400" i="1"/>
  <c r="M400" i="1" s="1"/>
  <c r="J393" i="1"/>
  <c r="M393" i="1" s="1"/>
  <c r="J21" i="1"/>
  <c r="M21" i="1" s="1"/>
  <c r="J22" i="1"/>
  <c r="M22" i="1" s="1"/>
  <c r="J23" i="1"/>
  <c r="M23" i="1" s="1"/>
  <c r="J24" i="1"/>
  <c r="M24" i="1" s="1"/>
  <c r="J25" i="1"/>
  <c r="M25" i="1" s="1"/>
  <c r="J26" i="1"/>
  <c r="M26" i="1" s="1"/>
  <c r="J27" i="1"/>
  <c r="M27" i="1" s="1"/>
  <c r="J28" i="1"/>
  <c r="M28" i="1" s="1"/>
  <c r="J29" i="1"/>
  <c r="M29" i="1" s="1"/>
  <c r="J30" i="1"/>
  <c r="M30" i="1" s="1"/>
  <c r="J31" i="1"/>
  <c r="M31" i="1" s="1"/>
  <c r="J32" i="1"/>
  <c r="M32" i="1" s="1"/>
  <c r="J33" i="1"/>
  <c r="M33" i="1" s="1"/>
  <c r="J34" i="1"/>
  <c r="M34" i="1" s="1"/>
  <c r="J35" i="1"/>
  <c r="M35" i="1" s="1"/>
  <c r="J36" i="1"/>
  <c r="M36" i="1" s="1"/>
  <c r="J37" i="1"/>
  <c r="M37" i="1" s="1"/>
  <c r="J38" i="1"/>
  <c r="M38" i="1" s="1"/>
  <c r="J39" i="1"/>
  <c r="M39" i="1" s="1"/>
  <c r="J20" i="1"/>
  <c r="M20" i="1" s="1"/>
  <c r="J394" i="1" l="1"/>
  <c r="M394" i="1" s="1"/>
  <c r="J324" i="1"/>
  <c r="M324" i="1" s="1"/>
  <c r="J298" i="1"/>
  <c r="M298" i="1" s="1"/>
  <c r="J293" i="1"/>
  <c r="M293" i="1" s="1"/>
  <c r="J290" i="1"/>
  <c r="M290" i="1" s="1"/>
  <c r="J288" i="1"/>
  <c r="M288" i="1" s="1"/>
  <c r="J286" i="1"/>
  <c r="M286" i="1" s="1"/>
  <c r="J272" i="1"/>
  <c r="M272" i="1" s="1"/>
  <c r="J270" i="1"/>
  <c r="M270" i="1" s="1"/>
  <c r="J207" i="1" l="1"/>
  <c r="M207" i="1" s="1"/>
  <c r="J250" i="1" l="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49" i="1"/>
  <c r="M249" i="1" s="1"/>
  <c r="J206" i="1"/>
  <c r="M206" i="1" s="1"/>
  <c r="J205" i="1"/>
  <c r="M205" i="1" s="1"/>
  <c r="J43" i="1" l="1"/>
  <c r="M43" i="1" s="1"/>
  <c r="J44" i="1"/>
  <c r="M44" i="1" s="1"/>
  <c r="J45" i="1"/>
  <c r="M45" i="1" s="1"/>
  <c r="J46" i="1"/>
  <c r="M46" i="1" s="1"/>
  <c r="J47" i="1"/>
  <c r="M47" i="1" s="1"/>
  <c r="J48" i="1"/>
  <c r="M48" i="1" s="1"/>
  <c r="J49" i="1"/>
  <c r="M49" i="1" s="1"/>
  <c r="J50" i="1"/>
  <c r="M50" i="1" s="1"/>
  <c r="J51" i="1"/>
  <c r="M51" i="1" s="1"/>
  <c r="J52" i="1"/>
  <c r="M52" i="1" s="1"/>
  <c r="J53" i="1"/>
  <c r="M53" i="1" s="1"/>
  <c r="J54" i="1"/>
  <c r="M54" i="1" s="1"/>
  <c r="J55" i="1"/>
  <c r="M55" i="1" s="1"/>
  <c r="J56" i="1"/>
  <c r="M56" i="1" s="1"/>
  <c r="J57" i="1"/>
  <c r="M57" i="1" s="1"/>
  <c r="J58" i="1"/>
  <c r="M58" i="1" s="1"/>
  <c r="J59" i="1"/>
  <c r="M59" i="1" s="1"/>
  <c r="J60" i="1"/>
  <c r="M60" i="1" s="1"/>
  <c r="J61" i="1"/>
  <c r="M61" i="1" s="1"/>
  <c r="J62" i="1"/>
  <c r="M62" i="1" s="1"/>
  <c r="J63" i="1"/>
  <c r="M63" i="1" s="1"/>
  <c r="J64" i="1"/>
  <c r="M64" i="1" s="1"/>
  <c r="J65" i="1"/>
  <c r="M65" i="1" s="1"/>
  <c r="J66" i="1"/>
  <c r="M66" i="1" s="1"/>
  <c r="J67" i="1"/>
  <c r="M67" i="1" s="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 r="J98" i="1"/>
  <c r="M98" i="1" s="1"/>
  <c r="J99" i="1"/>
  <c r="M99" i="1" s="1"/>
  <c r="J100" i="1"/>
  <c r="M100" i="1" s="1"/>
  <c r="J101" i="1"/>
  <c r="M101"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42" i="1"/>
  <c r="M42" i="1" s="1"/>
  <c r="J392" i="1" l="1"/>
  <c r="M392" i="1" s="1"/>
  <c r="H392" i="1"/>
  <c r="J354" i="1"/>
  <c r="M354" i="1" s="1"/>
  <c r="J353" i="1"/>
  <c r="M353" i="1" s="1"/>
  <c r="H354" i="1"/>
  <c r="H353" i="1"/>
  <c r="H293" i="1"/>
  <c r="H291" i="1"/>
  <c r="H290" i="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27" i="1"/>
  <c r="M227"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M151" i="1" s="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J203" i="1"/>
  <c r="M203" i="1" s="1"/>
  <c r="J133" i="1"/>
  <c r="M133" i="1" s="1"/>
  <c r="J309" i="1"/>
  <c r="M309" i="1" s="1"/>
  <c r="J306" i="1"/>
  <c r="M306" i="1" s="1"/>
  <c r="J312" i="1"/>
  <c r="M312" i="1" s="1"/>
  <c r="J339" i="1"/>
  <c r="M339" i="1" s="1"/>
  <c r="J338" i="1"/>
  <c r="M338" i="1" s="1"/>
  <c r="J387" i="1"/>
  <c r="M387" i="1" s="1"/>
  <c r="J385" i="1"/>
  <c r="M385" i="1" s="1"/>
  <c r="J382" i="1"/>
  <c r="M382" i="1" s="1"/>
  <c r="J381" i="1"/>
  <c r="M381" i="1" s="1"/>
  <c r="J435" i="1"/>
  <c r="M435" i="1" s="1"/>
  <c r="J434" i="1"/>
  <c r="M434" i="1" s="1"/>
  <c r="J433" i="1"/>
  <c r="M433" i="1" s="1"/>
  <c r="J432" i="1"/>
  <c r="M432" i="1" s="1"/>
  <c r="J430" i="1"/>
  <c r="M430" i="1" s="1"/>
  <c r="J429" i="1"/>
  <c r="M429" i="1" s="1"/>
  <c r="J428" i="1"/>
  <c r="M428" i="1" s="1"/>
  <c r="J416" i="1"/>
  <c r="M416" i="1" s="1"/>
  <c r="J415" i="1"/>
  <c r="M415" i="1" s="1"/>
  <c r="J414" i="1"/>
  <c r="M414" i="1" s="1"/>
  <c r="J413" i="1"/>
  <c r="M413" i="1" s="1"/>
  <c r="J412" i="1"/>
  <c r="M412" i="1" s="1"/>
  <c r="J390" i="1"/>
  <c r="M390" i="1" s="1"/>
  <c r="J389" i="1"/>
  <c r="M389" i="1" s="1"/>
  <c r="J388" i="1"/>
  <c r="M388" i="1" s="1"/>
  <c r="J379" i="1"/>
  <c r="M379" i="1" s="1"/>
  <c r="J378" i="1"/>
  <c r="M378" i="1" s="1"/>
  <c r="J377" i="1"/>
  <c r="M377" i="1" s="1"/>
  <c r="J376" i="1"/>
  <c r="M376" i="1" s="1"/>
  <c r="J375" i="1"/>
  <c r="M375" i="1" s="1"/>
  <c r="J374" i="1"/>
  <c r="M374" i="1" s="1"/>
  <c r="J373" i="1"/>
  <c r="M373" i="1" s="1"/>
  <c r="J372" i="1"/>
  <c r="M372" i="1" s="1"/>
  <c r="J367" i="1"/>
  <c r="M367" i="1" s="1"/>
  <c r="J365" i="1"/>
  <c r="M365" i="1" s="1"/>
  <c r="J364" i="1"/>
  <c r="M364" i="1" s="1"/>
  <c r="J363" i="1"/>
  <c r="M363" i="1" s="1"/>
  <c r="J361" i="1"/>
  <c r="M361" i="1" s="1"/>
  <c r="J360" i="1"/>
  <c r="M360" i="1" s="1"/>
  <c r="J359" i="1"/>
  <c r="M359" i="1" s="1"/>
  <c r="J357" i="1"/>
  <c r="M357" i="1" s="1"/>
  <c r="J356" i="1"/>
  <c r="M356" i="1" s="1"/>
  <c r="J347" i="1"/>
  <c r="M347" i="1" s="1"/>
  <c r="J348" i="1"/>
  <c r="M348" i="1" s="1"/>
  <c r="J349" i="1"/>
  <c r="M349" i="1" s="1"/>
  <c r="J350" i="1"/>
  <c r="M350" i="1" s="1"/>
  <c r="J351" i="1"/>
  <c r="M351" i="1" s="1"/>
  <c r="J352" i="1"/>
  <c r="M352" i="1" s="1"/>
  <c r="J346" i="1"/>
  <c r="M346" i="1" s="1"/>
  <c r="J344" i="1"/>
  <c r="M344" i="1" s="1"/>
  <c r="J343" i="1"/>
  <c r="M343" i="1" s="1"/>
  <c r="J342" i="1"/>
  <c r="M342" i="1" s="1"/>
  <c r="J340" i="1"/>
  <c r="M340" i="1" s="1"/>
  <c r="J336" i="1"/>
  <c r="M336" i="1" s="1"/>
  <c r="J332" i="1"/>
  <c r="M332" i="1" s="1"/>
  <c r="J331" i="1"/>
  <c r="M331" i="1" s="1"/>
  <c r="J330" i="1"/>
  <c r="M330" i="1" s="1"/>
  <c r="J327" i="1"/>
  <c r="M327" i="1" s="1"/>
  <c r="J303" i="1"/>
  <c r="M303" i="1" s="1"/>
  <c r="J300" i="1"/>
  <c r="M300" i="1" s="1"/>
  <c r="J283" i="1"/>
  <c r="M283" i="1" s="1"/>
  <c r="J280" i="1"/>
  <c r="M280" i="1" s="1"/>
  <c r="J277" i="1"/>
  <c r="M277" i="1" s="1"/>
  <c r="J274" i="1"/>
  <c r="M274" i="1" s="1"/>
  <c r="J267" i="1"/>
  <c r="M267" i="1" s="1"/>
  <c r="J18" i="1"/>
  <c r="M18" i="1" s="1"/>
  <c r="J17" i="1"/>
  <c r="M17" i="1" s="1"/>
  <c r="J16" i="1"/>
  <c r="M16" i="1" s="1"/>
  <c r="J15" i="1"/>
  <c r="M15" i="1" s="1"/>
  <c r="J14" i="1"/>
  <c r="M14" i="1" s="1"/>
  <c r="J13" i="1"/>
  <c r="M13" i="1" s="1"/>
  <c r="J12" i="1"/>
  <c r="M12" i="1" s="1"/>
  <c r="J11" i="1"/>
  <c r="M11" i="1" s="1"/>
  <c r="J10" i="1"/>
  <c r="M10" i="1" s="1"/>
  <c r="J9" i="1"/>
  <c r="M9" i="1" s="1"/>
  <c r="J371" i="1"/>
  <c r="M371" i="1" s="1"/>
  <c r="J427" i="1"/>
  <c r="M427" i="1" s="1"/>
  <c r="G410" i="1"/>
  <c r="J410" i="1" s="1"/>
  <c r="M410" i="1" s="1"/>
  <c r="G409" i="1"/>
  <c r="J409" i="1" s="1"/>
  <c r="M409" i="1" s="1"/>
  <c r="G408" i="1"/>
  <c r="J408" i="1" s="1"/>
  <c r="M408" i="1" s="1"/>
  <c r="G407" i="1"/>
  <c r="J407" i="1" s="1"/>
  <c r="M407" i="1" s="1"/>
  <c r="G405" i="1"/>
  <c r="J405" i="1" s="1"/>
  <c r="M405" i="1" s="1"/>
  <c r="G404" i="1"/>
  <c r="J404" i="1" s="1"/>
  <c r="M404" i="1" s="1"/>
  <c r="G403" i="1"/>
  <c r="J403" i="1" s="1"/>
  <c r="M403" i="1" s="1"/>
  <c r="G402" i="1"/>
  <c r="J402" i="1" s="1"/>
  <c r="M402" i="1" s="1"/>
</calcChain>
</file>

<file path=xl/sharedStrings.xml><?xml version="1.0" encoding="utf-8"?>
<sst xmlns="http://schemas.openxmlformats.org/spreadsheetml/2006/main" count="1246" uniqueCount="834">
  <si>
    <t>Fillers</t>
  </si>
  <si>
    <t>Thinners</t>
  </si>
  <si>
    <t>Special Materials</t>
  </si>
  <si>
    <t>1l</t>
  </si>
  <si>
    <t>0,5l</t>
  </si>
  <si>
    <t>System for repairs of plastic materials</t>
  </si>
  <si>
    <t>1 pc</t>
  </si>
  <si>
    <t>AD079</t>
  </si>
  <si>
    <t>ADNC25</t>
  </si>
  <si>
    <t>Masking tapes</t>
  </si>
  <si>
    <t>AD8008</t>
  </si>
  <si>
    <t>AD082</t>
  </si>
  <si>
    <t>AD8009</t>
  </si>
  <si>
    <t>AD084</t>
  </si>
  <si>
    <t>AD085</t>
  </si>
  <si>
    <t>1pc</t>
  </si>
  <si>
    <t>Equipment</t>
  </si>
  <si>
    <t xml:space="preserve">ADI UPP - a high-quality line of consumables materials specifically designed for auto repair, using innovative technologies and formulas. Traditional European quality, innovative formulas and production technology materials allow for repairs, meeting all modern requirements. All materials presented in this catalog may be used in conjunction with any paint systems without breaking technology, which again confirms the high quality products.  High quality and low cost of the product, due to the optimization of marketing costs, make the most attractive offer on the market in terms of price and quality. We are constantly developing and expanding our product line, trying to satisfy all the needs and demands of our customers.
</t>
  </si>
  <si>
    <t xml:space="preserve">Automotive Filler 2K 4+1 (white/grey/black) </t>
  </si>
  <si>
    <t xml:space="preserve">Automotive Hardener  </t>
  </si>
  <si>
    <t>AD080/36</t>
  </si>
  <si>
    <t>Sealant</t>
  </si>
  <si>
    <t>AD013/1,8</t>
  </si>
  <si>
    <t>AD013/5</t>
  </si>
  <si>
    <t xml:space="preserve">Automotive Filler 2K 4+1 (black) </t>
  </si>
  <si>
    <t xml:space="preserve">Automotive Filler 2K 4+1 (light grey) </t>
  </si>
  <si>
    <t xml:space="preserve">Automotive Filler 2K 4+1 (medium grey) </t>
  </si>
  <si>
    <t xml:space="preserve">Automotive Filler 2K 4+1 (dark grey) </t>
  </si>
  <si>
    <t>Putties</t>
  </si>
  <si>
    <t>AD086</t>
  </si>
  <si>
    <t>0,25l</t>
  </si>
  <si>
    <t>3l</t>
  </si>
  <si>
    <t>1,5l</t>
  </si>
  <si>
    <t>0,75l</t>
  </si>
  <si>
    <t>1,8kg</t>
  </si>
  <si>
    <t>1,7kg</t>
  </si>
  <si>
    <t>1,5kg</t>
  </si>
  <si>
    <t>5kg</t>
  </si>
  <si>
    <t>1kg</t>
  </si>
  <si>
    <t>310ml</t>
  </si>
  <si>
    <t>850ml</t>
  </si>
  <si>
    <r>
      <rPr>
        <b/>
        <sz val="9"/>
        <color theme="1"/>
        <rFont val="Times New Roman"/>
        <family val="1"/>
        <charset val="204"/>
      </rPr>
      <t xml:space="preserve"> D40 MS 2K </t>
    </r>
    <r>
      <rPr>
        <sz val="9"/>
        <color theme="1"/>
        <rFont val="Times New Roman"/>
        <family val="1"/>
        <charset val="204"/>
      </rPr>
      <t>Universal fast drying two-component acrylic Clear coa</t>
    </r>
    <r>
      <rPr>
        <b/>
        <sz val="9"/>
        <color theme="1"/>
        <rFont val="Times New Roman"/>
        <family val="1"/>
        <charset val="204"/>
      </rPr>
      <t>t</t>
    </r>
    <r>
      <rPr>
        <sz val="9"/>
        <color theme="1"/>
        <rFont val="Times New Roman"/>
        <family val="1"/>
        <charset val="204"/>
      </rPr>
      <t xml:space="preserve"> D40 MS 2K with medium solids for the partial or full body repair. Easy application in different environments, suitable for air drying. Based on acrylic resins top quality that create a high quality clear coating that is resistant to cracking. It is intended to cover the large and small surfaces. Flawless surface gloss is achieved after three coats of varnish. Contains a triple protective filter against ultraviolet radiation. Excellent in grinding and polishing. Feature: repeats the factory surface  tructure. </t>
    </r>
  </si>
  <si>
    <r>
      <rPr>
        <b/>
        <sz val="9"/>
        <color theme="1"/>
        <rFont val="Times New Roman"/>
        <family val="1"/>
        <charset val="204"/>
      </rPr>
      <t>D50 HS 2k</t>
    </r>
    <r>
      <rPr>
        <sz val="9"/>
        <color theme="1"/>
        <rFont val="Times New Roman"/>
        <family val="1"/>
        <charset val="204"/>
      </rPr>
      <t xml:space="preserve"> is a high gloss, high solid clear coat that contains a very
small amount of volatile compounds. Designed specifically for easy
application, perfect flow, an outstanding appearance – even at high
application temperatures – and for large surface areas. The main
feature is a very high fluidity, resistance to UV rays. Provides excellent
coverage and shine, has excellent gloss and perfect smoothness.
VOC 412 g / l Gloss - 98%</t>
    </r>
  </si>
  <si>
    <r>
      <t xml:space="preserve">Clearcoat Diamant HS
</t>
    </r>
    <r>
      <rPr>
        <sz val="9"/>
        <color theme="1"/>
        <rFont val="Times New Roman"/>
        <family val="1"/>
        <charset val="204"/>
      </rPr>
      <t xml:space="preserve">Two-component, colourless, clearcoat with low content of volatile materials. Basis of acrylic resins of high quality, with high content of solid materials. It is suitable both for small and large surfaces. High gloss of surface and excellent resistance against weather conditions. Contains filter with triple protection against ultra-violet radiation. Fast dries. Excellent properties during grinding and polishing. </t>
    </r>
  </si>
  <si>
    <r>
      <rPr>
        <b/>
        <sz val="9"/>
        <rFont val="Times New Roman"/>
        <family val="1"/>
        <charset val="204"/>
      </rPr>
      <t xml:space="preserve">Putty Glass </t>
    </r>
    <r>
      <rPr>
        <sz val="9"/>
        <rFont val="Times New Roman"/>
        <family val="1"/>
        <charset val="204"/>
      </rPr>
      <t xml:space="preserve">Polystyrene filling putty, reinforced with fiberglass (fiber length 4-6). Used to create straight surface on the parts of the body after levelling work. Due
to its design has minimal shrinkage, ideally repeating contour of motion putty knife. Method of application: Apply the filler in the packaging mix thoroughly before use. Put the required amount of putty on a clean and dry surface Previous mixed with the hardener in the proportion of 100 gr putty to the 2-3 gr of hardener.Should monitor the accuracy of mixing proportions, since it changes can discolor of the surface. Colour – silver
Weight/volume – 1,76 kg/l
Neutral filling agent – 62%
</t>
    </r>
  </si>
  <si>
    <r>
      <rPr>
        <b/>
        <sz val="9"/>
        <rFont val="Times New Roman"/>
        <family val="1"/>
        <charset val="204"/>
      </rPr>
      <t xml:space="preserve">Putty ALU </t>
    </r>
    <r>
      <rPr>
        <sz val="9"/>
        <rFont val="Times New Roman"/>
        <family val="1"/>
        <charset val="204"/>
      </rPr>
      <t>Polystyrene putty with aluminum powder having tiled structure. It
is used to heatsink off problem areas mainly on horizontal surfaces. Due to the low filler content, easy to apply thin layers. The area of application should be wider than the layer of filler putty to create a bridge heatsink. Particularly relevant when using dark varnishes. Polystyrene filling putty, reinforced with fiberglass (fiber length 4-6). Used to create straight surface on the parts of the body after levelling work. Due to its design has minimal shrinkage, ideally repeating contour of motion putty knife. Method of application: Apply the filler in the packaging mix thoroughly before use. Put the required amount of putty on a clean and dry surface Previous mixed with the hardener in the proportion of 100 gr putty to the 2-3 gr of hardener.Should monitor the accuracy of mixing proportions,
since it changes can discolor of the surface.
Colour – silver
Weight/volume – 1,76 kg/l
Neutral filling agent – 62%</t>
    </r>
  </si>
  <si>
    <r>
      <rPr>
        <b/>
        <sz val="9"/>
        <rFont val="Times New Roman"/>
        <family val="1"/>
        <charset val="204"/>
      </rPr>
      <t>Finishing Putty FEIN</t>
    </r>
    <r>
      <rPr>
        <sz val="9"/>
        <rFont val="Times New Roman"/>
        <family val="1"/>
        <charset val="204"/>
      </rPr>
      <t xml:space="preserve"> Finishing putty FEIN. Fine-grained polyester finishing putty. It is used to create a surface having the same hardness over the entire area, as well as to eliminate the micro irregularities formed by coarse abrasive. The use of
fillers allowing a smooth transition from one surface to another. Apply thin coats using a rubber putty knife. Surface before filling should be prepared as before priming. Method of application: Apply the filler in the packaging mix thoroughly
before use. Put the required amount of putty on a clean and dry surface Previous mixed with the hardener in the proportion of 100 gr putty to the 2-3 gr of  hardener.Should monitor the accuracy of mixing proportions, since it changes can discolor of the surface. Colour – beige
Weight/volume – 1,92 kg/l
Neutral filling agent – 70%</t>
    </r>
  </si>
  <si>
    <r>
      <rPr>
        <b/>
        <sz val="9"/>
        <rFont val="Times New Roman"/>
        <family val="1"/>
        <charset val="204"/>
      </rPr>
      <t>Putty for plastics Flex.</t>
    </r>
    <r>
      <rPr>
        <sz val="9"/>
        <rFont val="Times New Roman"/>
        <family val="1"/>
        <charset val="204"/>
      </rPr>
      <t xml:space="preserve"> Putty to work on the plastic on the parts of the laminates, solid PCV and ABS. Very elastic. It is polystyrene putty, twocomponent. Good thixotropy allows putty filling irregularities on the surface of plastic parts. Specially selected components give high thermal expansion approximate to the plastic, and as a result a good adhesion and protection from environmental temperature changes.
Method of application: Apply the filler in the packaging mix thoroughly before use. Put the required amount of putty on a clean and dry surface Previous mixed with the hardener in the proportion of 100 gr putty to the 2-3 gr of hardener.Should monitor the accuracy of mixing proportions, since it changes can discolor of the surface.
Colour – dark-grey
Weight/volume – 1,71 kg/l
Neutral filling agent – 64%</t>
    </r>
  </si>
  <si>
    <r>
      <rPr>
        <b/>
        <sz val="9"/>
        <rFont val="Times New Roman"/>
        <family val="1"/>
        <charset val="204"/>
      </rPr>
      <t xml:space="preserve">Universal putty ExtraLight. </t>
    </r>
    <r>
      <rPr>
        <sz val="9"/>
        <rFont val="Times New Roman"/>
        <family val="1"/>
        <charset val="204"/>
      </rPr>
      <t>Filler Polystyrene putty. Contains a glass microgranules which have a low own weight. Perfectly polished even 3 days after hardening. Shpatlevkana 35% lighter from ordinary filling putty. Ideal for long-term maintenance or repair of the moving parts of the body car. Method of applying: The substrate must be clean, dry and free of grease and frosted. It should be well mixed with the hardener in an amount of 2-3% by weight of BPO hardener and apply on the basis over 5 min at 20 ° C. Higher temperatures will shorten the working life of the product and speeds up the solidification process. WARNING:Overdose hardener
can cause discoloration of the surface finish. It is not recommended to use the product at a temperature nizhe15ºS. The product is intended for professional use. Use only with the attached hardener.
Colour - beige
Weight/volume – 1,71 kg/l
Neutral filling agent - 64%</t>
    </r>
  </si>
  <si>
    <r>
      <t xml:space="preserve">MultiLight Putty  </t>
    </r>
    <r>
      <rPr>
        <sz val="9"/>
        <color theme="1"/>
        <rFont val="Times New Roman"/>
        <family val="1"/>
        <charset val="204"/>
      </rPr>
      <t>Putty lightweight universal MultiLight. High quality putty with low specific gravity. Universal lightweight polyester putty professional ighperformance elasticity. It is used to repair any surface. Characterized by excellent adhesion to a clean and galvanized steel, aluminum, plastic. Has a high shaping. It is easily grinded. Excellent drying in a thin layer and may be used as lapping. A low specific gravity allows, compared to conventional putties considerably lower consumption of the product by weight. Is used as a major filling putty, easy to apply and processing does not lose in volume over time, light weight filler can be used successfully on «flapping» parts Consist: Unsaturated polyester
Colour - beige Specific gravity at 20 ° C: 1.3 kg / l</t>
    </r>
  </si>
  <si>
    <r>
      <rPr>
        <b/>
        <sz val="9"/>
        <rFont val="Times New Roman"/>
        <family val="1"/>
        <charset val="204"/>
      </rPr>
      <t>Universal Putty Soft.</t>
    </r>
    <r>
      <rPr>
        <sz val="9"/>
        <rFont val="Times New Roman"/>
        <family val="1"/>
        <charset val="204"/>
      </rPr>
      <t>Polystyrene putty, specially designed for working with Glass Putty (suitable for porous surfaces) or to fill-in pores in the polyester putty, following longer repairs. Due to longer drying time it has high penetrability and it is applied in thin layers, without further repairs. Method of application: Apply the filler in the packaging mix thoroughly before use. Put the required amount of putty on a clean and dry surface Previous mixed with the hardener in the proportion of 100 gr putty to the 2-3 gr of hardener.Should monitor the accuracy of mixing  roportions, since it changes can discolor of the surface Colour – beige
Weight/volume – 1,90 kg/l
Neutral filling agent – 65%</t>
    </r>
  </si>
  <si>
    <r>
      <rPr>
        <b/>
        <sz val="10"/>
        <rFont val="Times New Roman"/>
        <family val="1"/>
        <charset val="204"/>
      </rPr>
      <t>Cleaner before painting  (Silicone Remover)</t>
    </r>
    <r>
      <rPr>
        <sz val="10"/>
        <rFont val="Times New Roman"/>
        <family val="1"/>
        <charset val="204"/>
      </rPr>
      <t>designed for thinning and cleaning the surface before  painting. It prevents the occurrence of craters and «holes» in the applying. Easy to use. Fast dries. Colorless.</t>
    </r>
  </si>
  <si>
    <r>
      <rPr>
        <b/>
        <sz val="10"/>
        <color theme="1"/>
        <rFont val="Times New Roman"/>
        <family val="1"/>
        <charset val="204"/>
      </rPr>
      <t xml:space="preserve">Universal Matting Paste. </t>
    </r>
    <r>
      <rPr>
        <sz val="10"/>
        <color theme="1"/>
        <rFont val="Times New Roman"/>
        <family val="1"/>
        <charset val="204"/>
      </rPr>
      <t>Is added to the base enamels and clearcoats to reduce gloss (shine) in accordance with the original surface.</t>
    </r>
  </si>
  <si>
    <r>
      <rPr>
        <b/>
        <sz val="10"/>
        <rFont val="Times New Roman"/>
        <family val="1"/>
        <charset val="204"/>
      </rPr>
      <t>Plastics Primer 1K –</t>
    </r>
    <r>
      <rPr>
        <sz val="10"/>
        <rFont val="Times New Roman"/>
        <family val="1"/>
        <charset val="204"/>
      </rPr>
      <t xml:space="preserve"> is a fast drying one-component primer based on polyurethane resins. Designed for processing plastic parts of the car, gives adhesion to subsequent layers of acrylic primer and enamel,  performs the function of an insulating layer. Surface Preparation:It’s necessary to clean paintable plastic elements from all contamination.
After the surface cleaned off grease it needs to frost with felted cloth. If necessary, you should warm the surface for 60 min to t 60 ° C, and then clean off grease. Method of application: Apply 2 coats using a paint sprayer at intervals of 5-10 min. The total coating thickness of about 20μm. Diameter of the nozzle 1,3-1,5mm. Air pressure 3.0-4.0 bar</t>
    </r>
  </si>
  <si>
    <r>
      <t xml:space="preserve">Sealant SP - 5 </t>
    </r>
    <r>
      <rPr>
        <sz val="10"/>
        <rFont val="Times New Roman"/>
        <family val="1"/>
        <charset val="204"/>
      </rPr>
      <t>- is a one-component polyurethane sealing adhesive. It is used in automotive industry for sealing weld beads of front and back side of body construction, trunk bottom and car floor. SP5 provides an  excellent barrier against water infiltration in joints and interior parts of the car. SP5 is also used for easy bonding of vibrating parts in coach works and containers. Chemicals. SP5 is also used for:
- Bonding of metal structures
- Bonding vibrating parts bodywork</t>
    </r>
  </si>
  <si>
    <r>
      <t>Glassfix -</t>
    </r>
    <r>
      <rPr>
        <sz val="10"/>
        <rFont val="Times New Roman"/>
        <family val="1"/>
        <charset val="204"/>
      </rPr>
      <t xml:space="preserve"> Adhesive for Glass a range of one-component polyurethane adhesives, designed for windscreen, side and rear window bonding. Easy to extrude with applicators, the adhesive comes in various sizes of sachet and cartridge. Three versions are available allowing drive-away times of one, three or eight hours. Offering; clear and safe application method, user friendly cartridges and sachets and new 1-hour hight modulus low
conductivity product.</t>
    </r>
  </si>
  <si>
    <r>
      <t>Brush sealant</t>
    </r>
    <r>
      <rPr>
        <sz val="10"/>
        <rFont val="Times New Roman"/>
        <family val="1"/>
        <charset val="204"/>
      </rPr>
      <t xml:space="preserve"> Is an Thixotropic solvent based seam and brushable sealant. Applied on flanges, welded parts of front and rear vehicle body and baggage compartment. Brushable is fast drying, does not crack and provides an excellent barrier against dust, water and humidity.</t>
    </r>
  </si>
  <si>
    <t>Undercoating</t>
  </si>
  <si>
    <r>
      <rPr>
        <b/>
        <sz val="10"/>
        <rFont val="Times New Roman"/>
        <family val="1"/>
        <charset val="204"/>
      </rPr>
      <t>Undercoating (white / gray / black)</t>
    </r>
    <r>
      <rPr>
        <sz val="10"/>
        <rFont val="Times New Roman"/>
        <family val="1"/>
        <charset val="204"/>
      </rPr>
      <t xml:space="preserve"> is a monocomponent paint used during bodywork production on plastic bumpers, both to reproduce the original look and as an adhesion primer to be painted over with common bodywork enamels. Undercoating adheres to most of the plastics used to
build car bumpers (polypropylene, polycarbonate, ABS, Pocan, Xenoy, rigid polyurethane, fibreglass-reinforced polyester), except for  polyethylene and its compounds. When it is dry, Undercoating is semi-opaque like the original bumpers.</t>
    </r>
  </si>
  <si>
    <r>
      <rPr>
        <b/>
        <sz val="10"/>
        <rFont val="Times New Roman"/>
        <family val="1"/>
        <charset val="204"/>
      </rPr>
      <t xml:space="preserve">Soundproof panels 500*500                                                                    </t>
    </r>
    <r>
      <rPr>
        <sz val="10"/>
        <rFont val="Times New Roman"/>
        <family val="1"/>
        <charset val="204"/>
      </rPr>
      <t>Is a self-adhesive bituminous panel, suitable to insulate and soundproof under seat and trunk wheel box.</t>
    </r>
  </si>
  <si>
    <t>Equipment and fittings</t>
  </si>
  <si>
    <t>AD087</t>
  </si>
  <si>
    <r>
      <rPr>
        <b/>
        <sz val="10"/>
        <rFont val="Times New Roman"/>
        <family val="1"/>
        <charset val="204"/>
      </rPr>
      <t xml:space="preserve">Nylon Spray Overall
</t>
    </r>
    <r>
      <rPr>
        <sz val="10"/>
        <rFont val="Times New Roman"/>
        <family val="1"/>
        <charset val="204"/>
      </rPr>
      <t>For use during paint jobs to protect the wearer against paint spray and to protect the paint job against fibres, dust and lint. White to prevent distortion of colour vision, very durable and well ventilated. CE-marked. One overall in a box</t>
    </r>
    <r>
      <rPr>
        <b/>
        <sz val="10"/>
        <rFont val="Times New Roman"/>
        <family val="1"/>
        <charset val="204"/>
      </rPr>
      <t xml:space="preserve">. </t>
    </r>
    <r>
      <rPr>
        <sz val="10"/>
        <rFont val="Times New Roman"/>
        <family val="1"/>
        <charset val="204"/>
      </rPr>
      <t>M/L/XL/XXL/XXXL</t>
    </r>
  </si>
  <si>
    <t>AD089</t>
  </si>
  <si>
    <r>
      <rPr>
        <b/>
        <sz val="10"/>
        <rFont val="Times New Roman"/>
        <family val="1"/>
        <charset val="204"/>
      </rPr>
      <t xml:space="preserve">Translucent  Masking film </t>
    </r>
    <r>
      <rPr>
        <sz val="10"/>
        <rFont val="Times New Roman"/>
        <family val="1"/>
        <charset val="204"/>
      </rPr>
      <t>without paint adhesion. Used to protect from dust and overspray.Used in primer or paint application after covering with a narrow strip of masking paper next to the surface to be painted. Per roll in a carton box</t>
    </r>
    <r>
      <rPr>
        <b/>
        <sz val="10"/>
        <rFont val="Times New Roman"/>
        <family val="1"/>
        <charset val="204"/>
      </rPr>
      <t>.</t>
    </r>
    <r>
      <rPr>
        <sz val="10"/>
        <rFont val="Times New Roman"/>
        <family val="1"/>
        <charset val="204"/>
      </rPr>
      <t xml:space="preserve"> 4х200м</t>
    </r>
  </si>
  <si>
    <t>AD091</t>
  </si>
  <si>
    <r>
      <rPr>
        <b/>
        <sz val="10"/>
        <rFont val="Times New Roman"/>
        <family val="1"/>
        <charset val="204"/>
      </rPr>
      <t xml:space="preserve">Foam Masking Tape
</t>
    </r>
    <r>
      <rPr>
        <sz val="10"/>
        <rFont val="Times New Roman"/>
        <family val="1"/>
        <charset val="204"/>
      </rPr>
      <t>Foam masking is the product to use for masking gaps between bonnets, doors and car body parts. Per roll in a dispenser box</t>
    </r>
  </si>
  <si>
    <r>
      <rPr>
        <b/>
        <sz val="10"/>
        <rFont val="Times New Roman"/>
        <family val="1"/>
        <charset val="204"/>
      </rPr>
      <t xml:space="preserve">Mixing Cups
</t>
    </r>
    <r>
      <rPr>
        <sz val="10"/>
        <rFont val="Times New Roman"/>
        <family val="1"/>
        <charset val="204"/>
      </rPr>
      <t>Disposable plastic Mixing Cups for paint preparation. Transparent, printed with several mixing ratios, stackable to save space and keep them clean. Dispose after use to save time cleaning.</t>
    </r>
  </si>
  <si>
    <t>AD093/0,4</t>
  </si>
  <si>
    <t>Mixing Cups 400 ml</t>
  </si>
  <si>
    <t>AD093/0,65</t>
  </si>
  <si>
    <t>Mixing Cups 600 ml</t>
  </si>
  <si>
    <t>AD093/1,3</t>
  </si>
  <si>
    <t>Mixing Cups 1300 ml</t>
  </si>
  <si>
    <t>AD093/2,24</t>
  </si>
  <si>
    <t>Mixing Cups 2240 ml</t>
  </si>
  <si>
    <r>
      <rPr>
        <b/>
        <sz val="10"/>
        <rFont val="Times New Roman"/>
        <family val="1"/>
        <charset val="204"/>
      </rPr>
      <t xml:space="preserve">Mixing cup Lids
</t>
    </r>
    <r>
      <rPr>
        <sz val="10"/>
        <rFont val="Times New Roman"/>
        <family val="1"/>
        <charset val="204"/>
      </rPr>
      <t>To cover the Colad Mixing Cups and protect paint against dirt and dust. Easy application. Close perfectly.</t>
    </r>
  </si>
  <si>
    <t>AD095/0,4</t>
  </si>
  <si>
    <t>Mixing cup Lids 400 ml</t>
  </si>
  <si>
    <t>AD095/0,6</t>
  </si>
  <si>
    <t>Mixing cup Lids 600 ml</t>
  </si>
  <si>
    <t>AD095/1,3</t>
  </si>
  <si>
    <t>Mixing cup Lids 1300 ml</t>
  </si>
  <si>
    <t>AD095/2,24</t>
  </si>
  <si>
    <t>Mixing cup Lids  2240 ml</t>
  </si>
  <si>
    <r>
      <rPr>
        <b/>
        <sz val="10"/>
        <rFont val="Times New Roman"/>
        <family val="1"/>
        <charset val="204"/>
      </rPr>
      <t xml:space="preserve">Masking tapes 45m </t>
    </r>
    <r>
      <rPr>
        <sz val="10"/>
        <rFont val="Times New Roman"/>
        <family val="1"/>
        <charset val="204"/>
      </rPr>
      <t>110 C Recommended to be used in preparation area as well as in spray booth, with water based or solvent based paints. Very good adhesion don’t leave glue residue. Specially made for dificult  adhesion surfaces, like ruber or metal and also for long runs in the spray booth. Up to to 110º C temperature resistance.</t>
    </r>
  </si>
  <si>
    <t>200pc</t>
  </si>
  <si>
    <t>2000pc</t>
  </si>
  <si>
    <t>1250pc</t>
  </si>
  <si>
    <t xml:space="preserve">500pc </t>
  </si>
  <si>
    <t>250pc</t>
  </si>
  <si>
    <r>
      <rPr>
        <b/>
        <sz val="10"/>
        <rFont val="Times New Roman"/>
        <family val="1"/>
        <charset val="204"/>
      </rPr>
      <t xml:space="preserve">Rotary stand </t>
    </r>
    <r>
      <rPr>
        <sz val="10"/>
        <rFont val="Times New Roman"/>
        <family val="1"/>
        <charset val="204"/>
      </rPr>
      <t>for painting and drying removable components: door, bumper, fender, etc. Completed with a set of six universal fastening rods with adapters that allow you to fix even the most difficult parts.</t>
    </r>
  </si>
  <si>
    <r>
      <rPr>
        <b/>
        <sz val="14"/>
        <color rgb="FFFF0000"/>
        <rFont val="Times New Roman"/>
        <family val="1"/>
        <charset val="204"/>
      </rPr>
      <t xml:space="preserve">A u t o m o t i v e </t>
    </r>
    <r>
      <rPr>
        <b/>
        <sz val="14"/>
        <color theme="1"/>
        <rFont val="Times New Roman"/>
        <family val="1"/>
        <charset val="204"/>
      </rPr>
      <t xml:space="preserve">  D e c o r   I n d u s t r i e s Union Product Procurement
</t>
    </r>
  </si>
  <si>
    <t>Color system is of good quality and ease of use. Based on the basic paints, which include paints of the "Pearl". The obtained paint  characterized by high, evenly grain decomposition, short drying time, ease of application.  Dilution - 1: 1</t>
  </si>
  <si>
    <t>READY-MIXED BASECOAT  2K</t>
  </si>
  <si>
    <t>5l</t>
  </si>
  <si>
    <t>2,5l</t>
  </si>
  <si>
    <t>4l</t>
  </si>
  <si>
    <t>AD010/1L</t>
  </si>
  <si>
    <r>
      <rPr>
        <b/>
        <sz val="10"/>
        <color theme="1"/>
        <rFont val="Times New Roman"/>
        <family val="1"/>
        <charset val="204"/>
      </rPr>
      <t xml:space="preserve">Overall, </t>
    </r>
    <r>
      <rPr>
        <sz val="10"/>
        <color theme="1"/>
        <rFont val="Times New Roman"/>
        <family val="1"/>
        <charset val="204"/>
      </rPr>
      <t>50 g</t>
    </r>
    <r>
      <rPr>
        <sz val="8"/>
        <color theme="1"/>
        <rFont val="Times New Roman"/>
        <family val="1"/>
        <charset val="204"/>
      </rPr>
      <t>.</t>
    </r>
    <r>
      <rPr>
        <sz val="11"/>
        <color theme="1"/>
        <rFont val="Times New Roman"/>
        <family val="1"/>
        <charset val="204"/>
      </rPr>
      <t xml:space="preserve"> Polypropylen, the protection in colored-cockpit which is water- based or simple protection against dirt (protection class I)</t>
    </r>
  </si>
  <si>
    <t>AD087/2</t>
  </si>
  <si>
    <t>ADP0100</t>
  </si>
  <si>
    <t>AD080/25</t>
  </si>
  <si>
    <t>AD080/50</t>
  </si>
  <si>
    <t>0,75l+0,16l</t>
  </si>
  <si>
    <t>Automotive Filler HS 5:1 white (0,75l+0,16l)</t>
  </si>
  <si>
    <t>Automotive Filler HS 5:1 black (0,75l+0,16l)</t>
  </si>
  <si>
    <t>50mm</t>
  </si>
  <si>
    <t>36mm</t>
  </si>
  <si>
    <t>25mm</t>
  </si>
  <si>
    <t>19mm</t>
  </si>
  <si>
    <r>
      <rPr>
        <b/>
        <sz val="10"/>
        <rFont val="Times New Roman"/>
        <family val="1"/>
        <charset val="204"/>
      </rPr>
      <t>Slow</t>
    </r>
    <r>
      <rPr>
        <sz val="10"/>
        <rFont val="Times New Roman"/>
        <family val="1"/>
        <charset val="204"/>
      </rPr>
      <t xml:space="preserve"> - Universal thinner, intended for thinning of prime coats "metallic paint" and "pearl", аnd also for thinning of acrylic paints and varnishes. Recommended range of temperature: &gt;25°С</t>
    </r>
  </si>
  <si>
    <t>AD001/1l</t>
  </si>
  <si>
    <t>AD005/0,5S,M</t>
  </si>
  <si>
    <t>AD001/0,5l</t>
  </si>
  <si>
    <t>AD005/0,25M</t>
  </si>
  <si>
    <t>AD001/5l</t>
  </si>
  <si>
    <t>AD005/2,5M</t>
  </si>
  <si>
    <t>D40 Hardener D40MS (Slow, Medium)</t>
  </si>
  <si>
    <r>
      <t>AD Premium Line</t>
    </r>
    <r>
      <rPr>
        <b/>
        <sz val="9"/>
        <rFont val="Times New Roman"/>
        <family val="1"/>
        <charset val="204"/>
      </rPr>
      <t xml:space="preserve"> Hardener</t>
    </r>
    <r>
      <rPr>
        <sz val="9"/>
        <rFont val="Times New Roman"/>
        <family val="1"/>
        <charset val="204"/>
      </rPr>
      <t xml:space="preserve"> </t>
    </r>
    <r>
      <rPr>
        <b/>
        <sz val="9"/>
        <rFont val="Times New Roman"/>
        <family val="1"/>
        <charset val="204"/>
      </rPr>
      <t>D40</t>
    </r>
    <r>
      <rPr>
        <sz val="9"/>
        <rFont val="Times New Roman"/>
        <family val="1"/>
        <charset val="204"/>
      </rPr>
      <t xml:space="preserve"> 2,5 l (Medium)</t>
    </r>
  </si>
  <si>
    <r>
      <t xml:space="preserve">AD Premium Line </t>
    </r>
    <r>
      <rPr>
        <b/>
        <sz val="9"/>
        <rFont val="Times New Roman"/>
        <family val="1"/>
        <charset val="204"/>
      </rPr>
      <t>Hardener D40</t>
    </r>
    <r>
      <rPr>
        <sz val="9"/>
        <rFont val="Times New Roman"/>
        <family val="1"/>
        <charset val="204"/>
      </rPr>
      <t xml:space="preserve"> 0,25 l (Medium)</t>
    </r>
  </si>
  <si>
    <r>
      <t>AD Premium Line</t>
    </r>
    <r>
      <rPr>
        <b/>
        <sz val="9"/>
        <rFont val="Times New Roman"/>
        <family val="1"/>
        <charset val="204"/>
      </rPr>
      <t xml:space="preserve"> Clearcoat</t>
    </r>
    <r>
      <rPr>
        <sz val="9"/>
        <rFont val="Times New Roman"/>
        <family val="1"/>
        <charset val="204"/>
      </rPr>
      <t xml:space="preserve"> </t>
    </r>
    <r>
      <rPr>
        <b/>
        <sz val="9"/>
        <rFont val="Times New Roman"/>
        <family val="1"/>
        <charset val="204"/>
      </rPr>
      <t>D40 MS</t>
    </r>
    <r>
      <rPr>
        <sz val="9"/>
        <rFont val="Times New Roman"/>
        <family val="1"/>
        <charset val="204"/>
      </rPr>
      <t xml:space="preserve"> 0,5l</t>
    </r>
  </si>
  <si>
    <r>
      <t xml:space="preserve">AD Premium Line  </t>
    </r>
    <r>
      <rPr>
        <b/>
        <sz val="9"/>
        <rFont val="Times New Roman"/>
        <family val="1"/>
        <charset val="204"/>
      </rPr>
      <t>Clearcoat</t>
    </r>
    <r>
      <rPr>
        <sz val="9"/>
        <rFont val="Times New Roman"/>
        <family val="1"/>
        <charset val="204"/>
      </rPr>
      <t xml:space="preserve"> </t>
    </r>
    <r>
      <rPr>
        <b/>
        <sz val="9"/>
        <rFont val="Times New Roman"/>
        <family val="1"/>
        <charset val="204"/>
      </rPr>
      <t>D40 MS</t>
    </r>
    <r>
      <rPr>
        <sz val="9"/>
        <rFont val="Times New Roman"/>
        <family val="1"/>
        <charset val="204"/>
      </rPr>
      <t xml:space="preserve"> 5l</t>
    </r>
  </si>
  <si>
    <t>AD006/S,M</t>
  </si>
  <si>
    <t>AD002/0,5l</t>
  </si>
  <si>
    <t>AD006//0,25M</t>
  </si>
  <si>
    <t>AD002/5l</t>
  </si>
  <si>
    <t>AD006//2,5M</t>
  </si>
  <si>
    <t>AD002/1l</t>
  </si>
  <si>
    <r>
      <t xml:space="preserve">AD Premium Line Clearcoat </t>
    </r>
    <r>
      <rPr>
        <b/>
        <sz val="9"/>
        <color theme="1"/>
        <rFont val="Times New Roman"/>
        <family val="1"/>
        <charset val="204"/>
      </rPr>
      <t xml:space="preserve">D50 </t>
    </r>
    <r>
      <rPr>
        <sz val="9"/>
        <color theme="1"/>
        <rFont val="Times New Roman"/>
        <family val="1"/>
        <charset val="204"/>
      </rPr>
      <t>HS 0,5l</t>
    </r>
  </si>
  <si>
    <r>
      <t xml:space="preserve">AD Premium Line Clearcoat </t>
    </r>
    <r>
      <rPr>
        <b/>
        <sz val="9"/>
        <color theme="1"/>
        <rFont val="Times New Roman"/>
        <family val="1"/>
        <charset val="204"/>
      </rPr>
      <t xml:space="preserve">D50 </t>
    </r>
    <r>
      <rPr>
        <sz val="9"/>
        <color theme="1"/>
        <rFont val="Times New Roman"/>
        <family val="1"/>
        <charset val="204"/>
      </rPr>
      <t>HS 5l</t>
    </r>
  </si>
  <si>
    <t>AD007/0,5l</t>
  </si>
  <si>
    <t>AD003/0,5l</t>
  </si>
  <si>
    <t>AD007/0,25l</t>
  </si>
  <si>
    <t>AD003/5l</t>
  </si>
  <si>
    <t>AD007/2,5l</t>
  </si>
  <si>
    <t>Hardener Diamant HS</t>
  </si>
  <si>
    <r>
      <rPr>
        <b/>
        <sz val="9"/>
        <rFont val="Times New Roman"/>
        <family val="1"/>
        <charset val="204"/>
      </rPr>
      <t>Clearcoat Diamant HS</t>
    </r>
    <r>
      <rPr>
        <sz val="9"/>
        <rFont val="Times New Roman"/>
        <family val="1"/>
        <charset val="204"/>
      </rPr>
      <t xml:space="preserve"> 5 l</t>
    </r>
  </si>
  <si>
    <r>
      <rPr>
        <b/>
        <sz val="9"/>
        <rFont val="Times New Roman"/>
        <family val="1"/>
        <charset val="204"/>
      </rPr>
      <t>Hardener</t>
    </r>
    <r>
      <rPr>
        <sz val="9"/>
        <rFont val="Times New Roman"/>
        <family val="1"/>
        <charset val="204"/>
      </rPr>
      <t xml:space="preserve"> </t>
    </r>
    <r>
      <rPr>
        <b/>
        <sz val="9"/>
        <rFont val="Times New Roman"/>
        <family val="1"/>
        <charset val="204"/>
      </rPr>
      <t xml:space="preserve">Diamant HS </t>
    </r>
    <r>
      <rPr>
        <sz val="9"/>
        <rFont val="Times New Roman"/>
        <family val="1"/>
        <charset val="204"/>
      </rPr>
      <t>0,25 l</t>
    </r>
  </si>
  <si>
    <r>
      <rPr>
        <b/>
        <sz val="9"/>
        <rFont val="Times New Roman"/>
        <family val="1"/>
        <charset val="204"/>
      </rPr>
      <t>Hardener</t>
    </r>
    <r>
      <rPr>
        <sz val="9"/>
        <rFont val="Times New Roman"/>
        <family val="1"/>
        <charset val="204"/>
      </rPr>
      <t xml:space="preserve"> </t>
    </r>
    <r>
      <rPr>
        <b/>
        <sz val="9"/>
        <rFont val="Times New Roman"/>
        <family val="1"/>
        <charset val="204"/>
      </rPr>
      <t>Diamant HS</t>
    </r>
    <r>
      <rPr>
        <sz val="9"/>
        <rFont val="Times New Roman"/>
        <family val="1"/>
        <charset val="204"/>
      </rPr>
      <t xml:space="preserve"> 2,5 l</t>
    </r>
  </si>
  <si>
    <t>AD008/0,5l</t>
  </si>
  <si>
    <t>AD004/5l</t>
  </si>
  <si>
    <t>AD008/2,5l</t>
  </si>
  <si>
    <t>AD004/0,5L</t>
  </si>
  <si>
    <t>AD008/0,25l</t>
  </si>
  <si>
    <t>Hardener D60UHS</t>
  </si>
  <si>
    <t>Hardener  D60UHS 2,5L</t>
  </si>
  <si>
    <r>
      <rPr>
        <b/>
        <sz val="9"/>
        <rFont val="Times New Roman"/>
        <family val="1"/>
        <charset val="204"/>
      </rPr>
      <t>Clearcoat Diamant HS</t>
    </r>
    <r>
      <rPr>
        <sz val="9"/>
        <rFont val="Times New Roman"/>
        <family val="1"/>
        <charset val="204"/>
      </rPr>
      <t xml:space="preserve"> 0,5 l</t>
    </r>
  </si>
  <si>
    <t>AD004/1l</t>
  </si>
  <si>
    <t>AD010/0,25</t>
  </si>
  <si>
    <t>AD009/4l</t>
  </si>
  <si>
    <t xml:space="preserve">Automotive Filler 2K 4+1 </t>
  </si>
  <si>
    <t>ADF11W</t>
  </si>
  <si>
    <t>ADF11G</t>
  </si>
  <si>
    <t>ADF11B</t>
  </si>
  <si>
    <t>AD021/5l</t>
  </si>
  <si>
    <t>AD021/1l</t>
  </si>
  <si>
    <t>AD022/1l</t>
  </si>
  <si>
    <t>AD023/1l</t>
  </si>
  <si>
    <t>AD024/1l</t>
  </si>
  <si>
    <t>AD086/1l</t>
  </si>
  <si>
    <t>AD026/1l</t>
  </si>
  <si>
    <t>AD027/1l</t>
  </si>
  <si>
    <t>AD028/1l</t>
  </si>
  <si>
    <t>AD029/1l
AD030
AD031
AD032</t>
  </si>
  <si>
    <t>AD071/310ml</t>
  </si>
  <si>
    <t>AD072/310ml
AD073/310ml
AD074/310ml</t>
  </si>
  <si>
    <t>AD075/850ml</t>
  </si>
  <si>
    <t>AD076/1l</t>
  </si>
  <si>
    <t>AD077/1l</t>
  </si>
  <si>
    <t>AD078/1l</t>
  </si>
  <si>
    <t>AD009BL/1l</t>
  </si>
  <si>
    <t>AD009G/1l</t>
  </si>
  <si>
    <t>AD009L-G/1l</t>
  </si>
  <si>
    <t>AD009D-G/1l</t>
  </si>
  <si>
    <t>AD009/1l</t>
  </si>
  <si>
    <t>AD011/1,5l</t>
  </si>
  <si>
    <t>AD014/1,7</t>
  </si>
  <si>
    <t>AD020/0,75l</t>
  </si>
  <si>
    <r>
      <rPr>
        <b/>
        <sz val="10"/>
        <rFont val="Times New Roman"/>
        <family val="1"/>
        <charset val="204"/>
      </rPr>
      <t>Superface Cleaning Thinner</t>
    </r>
    <r>
      <rPr>
        <b/>
        <sz val="9"/>
        <color rgb="FF333333"/>
        <rFont val="Arial"/>
        <family val="2"/>
        <charset val="204"/>
      </rPr>
      <t> </t>
    </r>
    <r>
      <rPr>
        <sz val="9"/>
        <color rgb="FF333333"/>
        <rFont val="Arial"/>
        <family val="2"/>
        <charset val="204"/>
      </rPr>
      <t>-</t>
    </r>
    <r>
      <rPr>
        <b/>
        <sz val="10"/>
        <color rgb="FF333333"/>
        <rFont val="Arial"/>
        <family val="2"/>
        <charset val="204"/>
      </rPr>
      <t xml:space="preserve"> </t>
    </r>
    <r>
      <rPr>
        <sz val="10"/>
        <rFont val="Arial"/>
        <family val="2"/>
        <charset val="204"/>
      </rPr>
      <t> </t>
    </r>
    <r>
      <rPr>
        <sz val="10"/>
        <rFont val="Times New Roman"/>
        <family val="1"/>
        <charset val="204"/>
      </rPr>
      <t>Has excellent ability to moisten the surface, which facilitates the process of painting "transition", allowing you to blur the boundary of the repair lacquer or acrylic coating.</t>
    </r>
  </si>
  <si>
    <t>AD033/1l</t>
  </si>
  <si>
    <t xml:space="preserve">VW90E  </t>
  </si>
  <si>
    <t>AD034/1l</t>
  </si>
  <si>
    <t xml:space="preserve">МВ147  </t>
  </si>
  <si>
    <t>AD035/1l</t>
  </si>
  <si>
    <t xml:space="preserve">Lada 201  </t>
  </si>
  <si>
    <t>AD036/1l</t>
  </si>
  <si>
    <t xml:space="preserve">Lada 110 </t>
  </si>
  <si>
    <t>AD037/1l</t>
  </si>
  <si>
    <t xml:space="preserve">Lada 121 </t>
  </si>
  <si>
    <t>AD038/1l</t>
  </si>
  <si>
    <t xml:space="preserve">Lada 202 </t>
  </si>
  <si>
    <t>AD039/1l</t>
  </si>
  <si>
    <t xml:space="preserve">VW R902   </t>
  </si>
  <si>
    <t>AD040/1l</t>
  </si>
  <si>
    <t>AD042/1l</t>
  </si>
  <si>
    <t xml:space="preserve">Lada 127 </t>
  </si>
  <si>
    <t>AD043/1l</t>
  </si>
  <si>
    <t xml:space="preserve">Lada 601 </t>
  </si>
  <si>
    <t>Acrylic paints (Ready-Mixed Direct Gloss)</t>
  </si>
  <si>
    <t>discount</t>
  </si>
  <si>
    <r>
      <rPr>
        <b/>
        <sz val="10"/>
        <rFont val="Times New Roman"/>
        <family val="1"/>
        <charset val="204"/>
      </rPr>
      <t xml:space="preserve">Stand for grinding / painting / universal application.                        </t>
    </r>
    <r>
      <rPr>
        <sz val="10"/>
        <rFont val="Times New Roman"/>
        <family val="1"/>
        <charset val="204"/>
      </rPr>
      <t>With adjustable for height, has four abutment for large parts.</t>
    </r>
  </si>
  <si>
    <t>set</t>
  </si>
  <si>
    <r>
      <rPr>
        <b/>
        <sz val="10"/>
        <color theme="1"/>
        <rFont val="Times New Roman"/>
        <family val="1"/>
        <charset val="204"/>
      </rPr>
      <t>Spotter ADI UPP SPOT 3902 (230V)/ 3904 (400V)</t>
    </r>
    <r>
      <rPr>
        <sz val="10"/>
        <color theme="1"/>
        <rFont val="Times New Roman"/>
        <family val="1"/>
        <charset val="204"/>
      </rPr>
      <t xml:space="preserve"> is a dent pulling machine that has a voltage rating of 230 V, which consumes power at 3800 A. It is highly suitable for all steel straightening and dent pulling applications, which is easy to utilized due to an automatic gun and user-friendly control panel. Microprocessor-controlled with 75 programs, SPOT 3902/3904. Has 2 parameters choice: the power level (9 levels) used tool (7 options).
Specifications:
Voltage: 230/400V 2 x 50/60
Maximum current: 3500 A RMS 3%
Gun cable: 2m
Dimensions: 36 x 26 x 23.5 cm
Weight: 21</t>
    </r>
  </si>
  <si>
    <r>
      <rPr>
        <b/>
        <sz val="10"/>
        <rFont val="Times New Roman"/>
        <family val="1"/>
        <charset val="204"/>
      </rPr>
      <t>Unwoven impregnated wipes</t>
    </r>
    <r>
      <rPr>
        <sz val="10"/>
        <rFont val="Times New Roman"/>
        <family val="1"/>
        <charset val="204"/>
      </rPr>
      <t>. Suitable for the removal of dust after grinding putty or paint. Cloth does not release fibres, has good catch of dust particles. Expecially suitable to remove heavy dust after grinding. Material of high softness. Impregnation does not contain solvents and has high resistance against drying up. Resistant against temperature changes. Compostion: 50% viscose, 50% polyester. Weight: 75 g / m². Dimensions: 0,4 x 0.4 m</t>
    </r>
  </si>
  <si>
    <r>
      <rPr>
        <b/>
        <sz val="10"/>
        <rFont val="Times New Roman"/>
        <family val="1"/>
        <charset val="204"/>
      </rPr>
      <t>Wipes from unbleached cotton gauze</t>
    </r>
    <r>
      <rPr>
        <sz val="10"/>
        <rFont val="Times New Roman"/>
        <family val="1"/>
        <charset val="204"/>
      </rPr>
      <t>, impregnated. Suitable to remove dust after grinding. Collects and holds dust particles well, does not leave traces. Especially suitable to remove heavy dust after grinding. Impregnation does not contain volatile solvents and has high resistance against drying up. Resistant against temperature changes. Composition: 100% cotton    Dimension: 1,1 x 0,75 m.</t>
    </r>
  </si>
  <si>
    <t>1 ks</t>
  </si>
  <si>
    <t>per blister</t>
  </si>
  <si>
    <r>
      <rPr>
        <b/>
        <sz val="10"/>
        <rFont val="Times New Roman"/>
        <family val="1"/>
        <charset val="204"/>
      </rPr>
      <t>The solvent for the transition to the "base"</t>
    </r>
    <r>
      <rPr>
        <sz val="10"/>
        <rFont val="Times New Roman"/>
        <family val="1"/>
        <charset val="204"/>
      </rPr>
      <t xml:space="preserve"> (pcs.) Provides the correct layout of grain "metallic" in the transition zone to the "base", allowing you to make the transition boundary between the old and the new coating invisible.</t>
    </r>
  </si>
  <si>
    <t xml:space="preserve">150 mm Standard Plate - Disc, intedned to use under grinding discs, 6-hole
</t>
  </si>
  <si>
    <t>150 mm Soft Grinding Disc, 6-hole</t>
  </si>
  <si>
    <t>Soft Adapter 150 mm - 7-hole</t>
  </si>
  <si>
    <t>Standard Plate - Disc, intedned to use under grinding discs, 15-hole</t>
  </si>
  <si>
    <t>Adapter 150 mm - 15-hole</t>
  </si>
  <si>
    <t>ADPD301</t>
  </si>
  <si>
    <t>ADPD401</t>
  </si>
  <si>
    <t>ADPD407</t>
  </si>
  <si>
    <t>ADPD409</t>
  </si>
  <si>
    <t>ADPD413</t>
  </si>
  <si>
    <t>ADPD411</t>
  </si>
  <si>
    <t xml:space="preserve">123 мм  М14   Soft Polishing Disc
</t>
  </si>
  <si>
    <t>148 мм  М14   Soft Polishing Disc</t>
  </si>
  <si>
    <t>123 мм  М14 Soft Polishing Disc - Very Soft</t>
  </si>
  <si>
    <t>White Polishing Disc 150х50  М14</t>
  </si>
  <si>
    <t>Orange Polishing Disc 150х50 М14</t>
  </si>
  <si>
    <t>Black Polishing Disc 150х50 М14</t>
  </si>
  <si>
    <t>White Polishing Disc 150х25 (Hook-and-Loop Fastener)</t>
  </si>
  <si>
    <t>Orange Polishing Disc 150х25 (Hook-and-Loop Fastener)</t>
  </si>
  <si>
    <t>Black Polishing Disc 150х25 (Hook-and-Loop Fastener)</t>
  </si>
  <si>
    <t>Polishing Discs</t>
  </si>
  <si>
    <t>ADT35</t>
  </si>
  <si>
    <t>ADT45</t>
  </si>
  <si>
    <t>ADRL403</t>
  </si>
  <si>
    <t xml:space="preserve">ADRL404 </t>
  </si>
  <si>
    <t xml:space="preserve">ADRL1403 </t>
  </si>
  <si>
    <t>ADRL412</t>
  </si>
  <si>
    <t>ADRL406</t>
  </si>
  <si>
    <t xml:space="preserve">Related Products   </t>
  </si>
  <si>
    <t>ADFC G3</t>
  </si>
  <si>
    <t>ADFC1/ADFC2/ADFC3</t>
  </si>
  <si>
    <t>ADFC1</t>
  </si>
  <si>
    <t>1кg</t>
  </si>
  <si>
    <r>
      <rPr>
        <b/>
        <sz val="10"/>
        <rFont val="Times New Roman"/>
        <family val="1"/>
        <charset val="204"/>
      </rPr>
      <t>Finishing Compound G3</t>
    </r>
    <r>
      <rPr>
        <sz val="10"/>
        <color rgb="FF000000"/>
        <rFont val="Times New Roman"/>
        <family val="1"/>
        <charset val="204"/>
      </rPr>
      <t>. Professional finishing compound, easy and simple to use, yet ensures homogenous surface. Finishing Compound G3 does not contain silicone.  Finishing Compound G3 can be applied manually or by using a special tool. Remaining part of finishing compound can easily be removed by Paper Р1500 withour leaving any trace. Using water together with Finishing Compound G3, you achieve a perferct result with one single application.</t>
    </r>
  </si>
  <si>
    <r>
      <rPr>
        <b/>
        <sz val="10"/>
        <rFont val="Times New Roman"/>
        <family val="1"/>
        <charset val="204"/>
      </rPr>
      <t>Schleifpaste Grob Finishing Compound №1</t>
    </r>
    <r>
      <rPr>
        <sz val="10"/>
        <color rgb="FF000000"/>
        <rFont val="Times New Roman"/>
        <family val="1"/>
        <charset val="204"/>
      </rPr>
      <t xml:space="preserve"> is a rapid and effective treatment of surface. Removes soft scratches and enhances shine. Suitable for each type of varnish (new, old, factory or even repaired varnishes).</t>
    </r>
  </si>
  <si>
    <r>
      <rPr>
        <b/>
        <sz val="10"/>
        <rFont val="Times New Roman"/>
        <family val="1"/>
        <charset val="204"/>
      </rPr>
      <t>Schleifpaste Fein Finishing Compound №2</t>
    </r>
    <r>
      <rPr>
        <sz val="10"/>
        <color rgb="FF000000"/>
        <rFont val="Times New Roman"/>
        <family val="1"/>
        <charset val="204"/>
      </rPr>
      <t>. Rapid and effective, soft grinding finishing compound, intended to remove defects after spraying the surface with paints, to remove small scratches and boundaries of transitions from one paint to another. Ideal for repairs of fresh paints. Rapidly removes soft scratches and enhances shine. Suitable for each type of varnish (new, old, factory or even repaired varnishes).</t>
    </r>
  </si>
  <si>
    <r>
      <rPr>
        <b/>
        <sz val="10"/>
        <rFont val="Times New Roman"/>
        <family val="1"/>
        <charset val="204"/>
      </rPr>
      <t>Schleifpaste Ultra Fein Finishing Compound №3</t>
    </r>
    <r>
      <rPr>
        <sz val="10"/>
        <color rgb="FF000000"/>
        <rFont val="Times New Roman"/>
        <family val="1"/>
        <charset val="204"/>
      </rPr>
      <t>. Gives the user rapid results, removes circular spots after polishing. Gives high gloss to the surface. Removes the traces of light oxidation.</t>
    </r>
  </si>
  <si>
    <r>
      <rPr>
        <b/>
        <sz val="10"/>
        <rFont val="Times New Roman"/>
        <family val="1"/>
        <charset val="204"/>
      </rPr>
      <t>OneStep Finishing Compund</t>
    </r>
    <r>
      <rPr>
        <sz val="10"/>
        <rFont val="Times New Roman"/>
        <family val="1"/>
        <charset val="204"/>
      </rPr>
      <t xml:space="preserve"> - comprises small particles</t>
    </r>
    <r>
      <rPr>
        <sz val="10"/>
        <color rgb="FF000000"/>
        <rFont val="Times New Roman"/>
        <family val="1"/>
        <charset val="204"/>
      </rPr>
      <t>, which crush down during polishing and at the end of the process they turn into dust. USP OneStep does not contain nor thinner nor silicone, it is produced on the basis of water. No need for the protection of respiratory tract during polishing. High gloss achieved in one step. Instructions for Use: Shake the bottle thoroughly before use; apply sufficient amount of finishing compound onto a sponge and spread it evenly over the surface; polish with adequate pressure on the device, until all scratches will be covered and removed; then reduce the pressure, until the material starts drying. Important: Beware of polishing one particular place for a long period of time and do not exert excessive pressure on the surface - because the paint can get warm and it can cause deformities of the surface. Warning! Avoid contact with the skin and the eyes, do not inhale. When digested, seek immediately assistance of a physician. Keep out of reach of children. Storing conditions: Store USP OneStep at temperatures above 10°С, do not dispose to frost and direct sunshine. Accelerates the process of polishing.</t>
    </r>
  </si>
  <si>
    <t>Finishing Compounds</t>
  </si>
  <si>
    <t>AD01SCT/1l</t>
  </si>
  <si>
    <t>AD02ST/1l</t>
  </si>
  <si>
    <t>AD019/1</t>
  </si>
  <si>
    <t>AD018/1,8</t>
  </si>
  <si>
    <t>AD015/1,5</t>
  </si>
  <si>
    <r>
      <rPr>
        <b/>
        <sz val="10"/>
        <rFont val="Times New Roman"/>
        <family val="1"/>
        <charset val="204"/>
      </rPr>
      <t>Two-component acrylic lacquer of quality MS</t>
    </r>
    <r>
      <rPr>
        <sz val="10"/>
        <rFont val="Times New Roman"/>
        <family val="1"/>
        <charset val="204"/>
      </rPr>
      <t>. Designed for professional car repairs. The color scheme specifically designed for cars LADA, as well as for other brands. The paint has a beautiful shine, well dissipates, dries quickly, is well polished, has a high resistance to aggressive environmental impact, for both partial and full painting of car-bodies, has a high resistance to reversion of color (fading).</t>
    </r>
  </si>
  <si>
    <r>
      <rPr>
        <b/>
        <sz val="10"/>
        <rFont val="Times New Roman"/>
        <family val="1"/>
        <charset val="204"/>
      </rPr>
      <t xml:space="preserve">Elastic additive </t>
    </r>
    <r>
      <rPr>
        <sz val="10"/>
        <rFont val="Times New Roman"/>
        <family val="1"/>
        <charset val="204"/>
      </rPr>
      <t>material, produced of special polyester resins. Designed for use with acrylic enamels, colorless paints, acrylic primer that will be applied to the plastic parts of the car. Adding Elastic additiv in two-component primer and paint improves the elasticity of the material used, prevents the formation of cracks in the coating.</t>
    </r>
  </si>
  <si>
    <r>
      <rPr>
        <b/>
        <sz val="10"/>
        <color rgb="FF000000"/>
        <rFont val="Times New Roman"/>
        <family val="1"/>
        <charset val="204"/>
      </rPr>
      <t xml:space="preserve">Bumper Paint 1K (anthracite / white / black / gray) </t>
    </r>
    <r>
      <rPr>
        <sz val="10"/>
        <color rgb="FF000000"/>
        <rFont val="Times New Roman"/>
        <family val="1"/>
        <charset val="204"/>
      </rPr>
      <t>One-component structural paint designed for the repair of bumper, moldings, of mandrels external mirrors and other elements made of plastics. Does not require any special primer and means to bring to elasticity. Can be used as a top coat or primer for bumpers.  Resistant to atmospheric conditions and petrol.</t>
    </r>
  </si>
  <si>
    <t>3, 5l</t>
  </si>
  <si>
    <t>3,5l</t>
  </si>
  <si>
    <t>AD100/3,5l</t>
  </si>
  <si>
    <t>AD200/3,5l</t>
  </si>
  <si>
    <t>AD203/3,5l</t>
  </si>
  <si>
    <t>AD229/3,5l</t>
  </si>
  <si>
    <t>AD508/3,5l</t>
  </si>
  <si>
    <t>AD600/3,5l</t>
  </si>
  <si>
    <t>AD602/3,5l</t>
  </si>
  <si>
    <t>AD662/3,5l</t>
  </si>
  <si>
    <t>AD700/3,5l</t>
  </si>
  <si>
    <t>AD702/3,5l</t>
  </si>
  <si>
    <t>AD703/3,5l</t>
  </si>
  <si>
    <t>AD800/3,5l</t>
  </si>
  <si>
    <t>AD300/3,5l</t>
  </si>
  <si>
    <t>AD402/3,5l</t>
  </si>
  <si>
    <t>AD404/3,5l</t>
  </si>
  <si>
    <t>AD303/3,5l</t>
  </si>
  <si>
    <t>AD3111/3,5l</t>
  </si>
  <si>
    <t>AD868/3,5l</t>
  </si>
  <si>
    <t>AD866/3,5l</t>
  </si>
  <si>
    <t>AD328/3,5l</t>
  </si>
  <si>
    <t>AD843/3,5l</t>
  </si>
  <si>
    <t>AD853/3,5l</t>
  </si>
  <si>
    <t>AD863/3,5l</t>
  </si>
  <si>
    <t>AD873/3,5l</t>
  </si>
  <si>
    <t>AD875/3,5l</t>
  </si>
  <si>
    <t>AD883/3,5l</t>
  </si>
  <si>
    <t>AD885/3,5l</t>
  </si>
  <si>
    <t>AD893/3,5l</t>
  </si>
  <si>
    <t>AD895/3,5l</t>
  </si>
  <si>
    <t>AD005/3,5l</t>
  </si>
  <si>
    <t>AD329/3,5l</t>
  </si>
  <si>
    <t>AD999/5l</t>
  </si>
  <si>
    <t>AD203/1l</t>
  </si>
  <si>
    <t>AD401/1l</t>
  </si>
  <si>
    <t>AD500/1l</t>
  </si>
  <si>
    <t>AD501/1l</t>
  </si>
  <si>
    <t>AD502/1l</t>
  </si>
  <si>
    <t>AD506/1l</t>
  </si>
  <si>
    <t>AD602/1l</t>
  </si>
  <si>
    <t>AD804/1l</t>
  </si>
  <si>
    <t>AD808/1l</t>
  </si>
  <si>
    <t>AD810/1l</t>
  </si>
  <si>
    <t>AD820/1l</t>
  </si>
  <si>
    <t>AD825/1l</t>
  </si>
  <si>
    <t>AD827/1l</t>
  </si>
  <si>
    <t>AD850/1l</t>
  </si>
  <si>
    <t>AD208/1l</t>
  </si>
  <si>
    <t>AD209/1l</t>
  </si>
  <si>
    <t>AD217/1l</t>
  </si>
  <si>
    <t>AD224/1l</t>
  </si>
  <si>
    <t>AD225/1l</t>
  </si>
  <si>
    <t>AD311/1l</t>
  </si>
  <si>
    <t>AD318/1l</t>
  </si>
  <si>
    <t>AD320/1l</t>
  </si>
  <si>
    <t>AD322/1l</t>
  </si>
  <si>
    <t>AD323/1l</t>
  </si>
  <si>
    <t>AD402/1l</t>
  </si>
  <si>
    <t>AD404/1l</t>
  </si>
  <si>
    <t>AD503/1l</t>
  </si>
  <si>
    <t>AD600/1l</t>
  </si>
  <si>
    <t>AD662/1l</t>
  </si>
  <si>
    <t>AD870/1l</t>
  </si>
  <si>
    <t>AD834/1l</t>
  </si>
  <si>
    <t>AD836/1l</t>
  </si>
  <si>
    <t>AD860/1l</t>
  </si>
  <si>
    <t>AD861/1l</t>
  </si>
  <si>
    <t>AD862/1l</t>
  </si>
  <si>
    <t>AD864/1l</t>
  </si>
  <si>
    <t>AD867/1l</t>
  </si>
  <si>
    <t>AD830/0,5l</t>
  </si>
  <si>
    <t>AD831/0,5l</t>
  </si>
  <si>
    <t>AD832/0,5l</t>
  </si>
  <si>
    <t>AD833/0,5l</t>
  </si>
  <si>
    <t>AD837/0,5l</t>
  </si>
  <si>
    <t>AD838/0,5l</t>
  </si>
  <si>
    <t>AD839/0,5l</t>
  </si>
  <si>
    <t>AD844/0,5l</t>
  </si>
  <si>
    <t>AD846/0,5l</t>
  </si>
  <si>
    <t>AD852/0,5l</t>
  </si>
  <si>
    <t>AD855/0,5l</t>
  </si>
  <si>
    <t>AD858/0,5l</t>
  </si>
  <si>
    <t>AD865/0,5l</t>
  </si>
  <si>
    <t>AD886/0,5l</t>
  </si>
  <si>
    <t>AD887/0,5l</t>
  </si>
  <si>
    <t>AD888/0,5l</t>
  </si>
  <si>
    <t>Autobase MIX 005 3.5L BINDER</t>
  </si>
  <si>
    <t>Autobase MIX 999 5L BINDER</t>
  </si>
  <si>
    <t>Autobase MIX 100 3.5L WHITE</t>
  </si>
  <si>
    <t>Autobase MIX 329 3.5L LIGHT RED</t>
  </si>
  <si>
    <t>Autobase MIX 700 3.5L BLACK</t>
  </si>
  <si>
    <t>Autobase MIX 702 3.5L BLACK</t>
  </si>
  <si>
    <t>Autobase MIX 203 1L OXIDE LIGHT YELLOW</t>
  </si>
  <si>
    <t>Autobase MIX 401 1L VIOLET</t>
  </si>
  <si>
    <t>Autobase MIX 500 1L BLUE</t>
  </si>
  <si>
    <t>Autobase MIX 501 1L BLUE</t>
  </si>
  <si>
    <t>Autobase MIX 502 1L BLUE</t>
  </si>
  <si>
    <t>Autobase MIX 506 1L BLUE</t>
  </si>
  <si>
    <t>Autobase MIX 602 1L GREEN</t>
  </si>
  <si>
    <t>Autobase MIX 804 1L OXIDE RED</t>
  </si>
  <si>
    <t>Autobase MIX 808 1L OXIDE RED TRANSPARENT</t>
  </si>
  <si>
    <t>Autobase MIX 810 1L OXIDE RED</t>
  </si>
  <si>
    <t>Autobase MIX 820 1L OXIDE RED TRANSPARENT</t>
  </si>
  <si>
    <t>Autobase MIX 825 1L BROWN</t>
  </si>
  <si>
    <t>Autobase MIX 827 1L OXIDE YELLOW TRANSPARENT</t>
  </si>
  <si>
    <t>Autobase MIX 850 1L PASTE AB</t>
  </si>
  <si>
    <t>Autobase MIX 843 3.5L SILVER</t>
  </si>
  <si>
    <t>Autobase MIX 853 3.5L SILVER</t>
  </si>
  <si>
    <t>Autobase MIX 863 3.5L SILVER</t>
  </si>
  <si>
    <t>Autobase MIX 873 3.5L SILVER</t>
  </si>
  <si>
    <t>Autobase MIX 875 3.5L SILVER</t>
  </si>
  <si>
    <t>Autobase MIX 883 3.5L SILVER</t>
  </si>
  <si>
    <t>Autobase MIX 885 3.5L SILVER</t>
  </si>
  <si>
    <t>Autobase MIX 893 3.5L SILVER</t>
  </si>
  <si>
    <t>Autobase MIX 895 3.5L SILVER</t>
  </si>
  <si>
    <t>Autobase MIX 208 1L RED YELLOW</t>
  </si>
  <si>
    <t>Autobase MIX 209 1L  ORANGE-YELLOW TRANSPARENT</t>
  </si>
  <si>
    <t>Autobase MIX 217 1L YELLOW</t>
  </si>
  <si>
    <t>Autobase MIX 224 1L YELLOW TRANSPARENT</t>
  </si>
  <si>
    <t>Autobase MIX 225 1L YELLOW</t>
  </si>
  <si>
    <t>Autobase MIX 311 1L RED TRANSPARENT</t>
  </si>
  <si>
    <t>Autobase MIX 318 1L RED TRANSPARENT</t>
  </si>
  <si>
    <t>Autobase MIX 320 1L ORANGE</t>
  </si>
  <si>
    <t>Autobase MIX 322 1L RED TRANSPARENT</t>
  </si>
  <si>
    <t>Autobase MIX 323 1L RED BROWN TRANSPARENT</t>
  </si>
  <si>
    <t>Autobase MIX 328 3.5L RED TRANSPARENT</t>
  </si>
  <si>
    <t>Autobase MIX 402 1L MARRON</t>
  </si>
  <si>
    <t>Autobase MIX 404 1L MARRON</t>
  </si>
  <si>
    <t>Autobase MIX 503 1L BLUE</t>
  </si>
  <si>
    <t>Autobase MIX 600 1L GREEN</t>
  </si>
  <si>
    <t>Autobase MIX 662 1L YELLOW GREEN TRANSPARENT</t>
  </si>
  <si>
    <t>Autobase MIX 870 1L WHITE TRANSPARENT</t>
  </si>
  <si>
    <t>Autobase MIX 834 1L GOLDEN PEARL</t>
  </si>
  <si>
    <t>Autobase MIX 836 1L GRAPHITE PEARL</t>
  </si>
  <si>
    <t>Autobase MIX 860 1L GREEN PEARL</t>
  </si>
  <si>
    <t>Autobase MIX 861 1L BLUE PEARL</t>
  </si>
  <si>
    <t>Autobase MIX 862 1L VIOLET PEARL</t>
  </si>
  <si>
    <t>Autobase MIX 864 1L RED PEARL</t>
  </si>
  <si>
    <t>Autobase MIX 866 3.5L WHITE PEARL</t>
  </si>
  <si>
    <t>Autobase MIX 867 1L GOLDEN PEARL</t>
  </si>
  <si>
    <t>Autobase MIX 868 3.5L RED PEARL</t>
  </si>
  <si>
    <t>Autobase MIX 869 1L BLUE PEARL</t>
  </si>
  <si>
    <t>Autobase MIX 830 0.5L GREEN PEARL</t>
  </si>
  <si>
    <t>Autobase MIX 831 0.5L RED GREEN PEARL</t>
  </si>
  <si>
    <t>Autobase MIX 832 0.5L WHITE PEARL</t>
  </si>
  <si>
    <t>Autobase MIX 833 0.5L WHITE PEARL</t>
  </si>
  <si>
    <t>Autobase MIX 837 0.5L BLUE GREEN  PEARL</t>
  </si>
  <si>
    <t>Autobase MIX 838 0.5L GREEN  PEARL</t>
  </si>
  <si>
    <t>Autobase MIX 839  0.5L BLUE GREEN  PEARL</t>
  </si>
  <si>
    <t>Autobase MIX 844 0.5L GOLDEN PEARL</t>
  </si>
  <si>
    <t>Autobase MIX 846 0.5L YELLOW PEARL</t>
  </si>
  <si>
    <t>Autobase MIX 852 0.5L BROWN  PEARL</t>
  </si>
  <si>
    <t>Autobase MIX 855 0.5L COPPER</t>
  </si>
  <si>
    <t>Autobase MIX 858 0.5L BROWN  PEARL</t>
  </si>
  <si>
    <t>Autobase MIX 865 0.5L COPPER RED PEARL</t>
  </si>
  <si>
    <t>Autobase MIX 886 0.5L CRYSTAL SILVER</t>
  </si>
  <si>
    <t>Autobase MIX 887 0.5L SUNNY GOLDEN</t>
  </si>
  <si>
    <t>Autobase MIX 888 0.5L RED</t>
  </si>
  <si>
    <t>2K Autobase MIX 100 3.5l WHITE</t>
  </si>
  <si>
    <t>2K Autobase MIX 200 3.5l YELLOW</t>
  </si>
  <si>
    <t>2K Autobase MIX 203 3.5l OXID YELLOW</t>
  </si>
  <si>
    <t>2K Autobase MIX 229 3.5l LIGHT YELLOW</t>
  </si>
  <si>
    <t>2K Autobase MIX 508 3.5l BLUE</t>
  </si>
  <si>
    <t>2K Autobase MIX 600 3.5l GREEN</t>
  </si>
  <si>
    <t>2K Autobase MIX 602 3.5l GREEN</t>
  </si>
  <si>
    <t>2K Autobase MIX 662 3.5l YELLOW - GREEN</t>
  </si>
  <si>
    <t>2K Autobase MIX 700 3.5l BLACK</t>
  </si>
  <si>
    <t>2K Autobase MIX 702 3.5l BLACK</t>
  </si>
  <si>
    <t>2K Autobase MIX 703 3.5l BLACK</t>
  </si>
  <si>
    <t>2K Autobase MIX 800 3.5l OXID RED</t>
  </si>
  <si>
    <t xml:space="preserve">2K Autobase MIX 300 3.5l  ORANGE </t>
  </si>
  <si>
    <t>2K Autobase MIX 402 3.5l VIOLET</t>
  </si>
  <si>
    <t>2K Autobase MIX 404 3.5l RUBBY RED</t>
  </si>
  <si>
    <t>2K Autobase MIX 303 3.5l RED</t>
  </si>
  <si>
    <t>2K Autobase MIX 3111 3.5l WHITE</t>
  </si>
  <si>
    <t>1,64kg</t>
  </si>
  <si>
    <t>2,8kg</t>
  </si>
  <si>
    <r>
      <rPr>
        <b/>
        <sz val="9"/>
        <rFont val="Times New Roman"/>
        <family val="1"/>
        <charset val="204"/>
      </rPr>
      <t>Universal Putty FULL</t>
    </r>
    <r>
      <rPr>
        <sz val="9"/>
        <rFont val="Times New Roman"/>
        <family val="1"/>
        <charset val="204"/>
      </rPr>
      <t xml:space="preserve">  Filling, coarse putty for repair of metal parts of cars, can be applied to the manufacture of models with which later will be filmed the matrices and forms of polystyrene resin. For example: the body of yachts, bathtubs and shower trays. Can be applied in thick layers up to 5mm. Method of application: Apply the filler in the packaging mix thoroughly before use. Put the required amount of putty on a clean and dry surface Previous mixed with the hardener in the proportion of 100 gr putty to the 2-3 gr of hardener.Should monitor the accuracy of mixing proportions,
since it changes can discolor of the surface. Colour – beige
Weight/volume – 1,92 kg/l
Neutral filling agent – 70%</t>
    </r>
  </si>
  <si>
    <t>AD100/1l</t>
  </si>
  <si>
    <t>HD100/1l</t>
  </si>
  <si>
    <r>
      <t>Quick-drying</t>
    </r>
    <r>
      <rPr>
        <b/>
        <sz val="9"/>
        <rFont val="Times New Roman"/>
        <family val="1"/>
        <charset val="204"/>
      </rPr>
      <t xml:space="preserve"> clearcoat ADI 100.</t>
    </r>
    <r>
      <rPr>
        <sz val="9"/>
        <rFont val="Times New Roman"/>
        <family val="1"/>
        <charset val="204"/>
      </rPr>
      <t xml:space="preserve"> Clear lacquer (used with a special hardener). Due to the very rapid drying (45 min.) Accelerates the repair.  It does not require an electric drying . Is notable for  glossy, highly resistant to scratches; 2-component paint with very high resistance to petrol, UV and atmospheric phenomena; has long-term viability; fast; has a very good flow; easy to polish; drying time (at 20 ° C, relative humidity 50%); surface: approx. 5 minutes; touch dry: approx. 15 minutes; The drying time depends on the ambient temperature, humidity and thickness of the applied coating; high temperature resistance to 120 ° C.</t>
    </r>
  </si>
  <si>
    <t>Hardener for Clearcoat ADI 100</t>
  </si>
  <si>
    <r>
      <rPr>
        <b/>
        <sz val="9"/>
        <color theme="1"/>
        <rFont val="Times New Roman"/>
        <family val="1"/>
        <charset val="204"/>
      </rPr>
      <t>Automotive Clearcoat D60HS</t>
    </r>
    <r>
      <rPr>
        <sz val="9"/>
        <color theme="1"/>
        <rFont val="Times New Roman"/>
        <family val="1"/>
        <charset val="204"/>
      </rPr>
      <t xml:space="preserve"> with a very high solids content. Characterized by good resistance to UV rays, weather conditions, as well as scratches. The main feature - the rapid curing of the coating. Repeats the factory structure   VOC 412 g / l   Gloss - 98 °</t>
    </r>
  </si>
  <si>
    <t>Hardener D60HS</t>
  </si>
  <si>
    <t>Hardener  D60HS 2,5L</t>
  </si>
  <si>
    <r>
      <t>Clearcoat D60HS</t>
    </r>
    <r>
      <rPr>
        <sz val="9"/>
        <rFont val="Times New Roman"/>
        <family val="1"/>
        <charset val="204"/>
      </rPr>
      <t xml:space="preserve"> with a very high solids content. 
Characterized by good resistance to UV rays and weather conditions, as well as for scratching. The main feature is the rapid curing of the coating. Repeats the original structure. The content of volatile organic substances: 412 g / l
Shine - 98°</t>
    </r>
  </si>
  <si>
    <t>Hardener D60HS 0,25L</t>
  </si>
  <si>
    <t>AD004U/1l</t>
  </si>
  <si>
    <t>AD008U/0,5l</t>
  </si>
  <si>
    <r>
      <rPr>
        <b/>
        <sz val="9"/>
        <rFont val="Times New Roman"/>
        <family val="1"/>
        <charset val="204"/>
      </rPr>
      <t xml:space="preserve">Clearcoat D60UHS </t>
    </r>
    <r>
      <rPr>
        <sz val="9"/>
        <rFont val="Times New Roman"/>
        <family val="1"/>
        <charset val="204"/>
      </rPr>
      <t>Universal two-component 2K acrylic clearcoat (VOC &lt;420 g / l). Is used for all kinds of primers with partial and complete refinishing of the car. Has a dry residue, high efficiency, quick drying, has an optimal hardness, has a very high luster and has a maximum resistance to weathering. Number of coats: 1 or 1/2 + 1 Theoretical yield: 9-10 m2 per 1 liter. Product with a thickness of 50 microns.</t>
    </r>
  </si>
  <si>
    <t>AD004U/5l</t>
  </si>
  <si>
    <r>
      <t xml:space="preserve">Clearcoat D60UHS </t>
    </r>
    <r>
      <rPr>
        <sz val="9"/>
        <rFont val="Times New Roman"/>
        <family val="1"/>
        <charset val="204"/>
      </rPr>
      <t>Universal two-component 2K acrylic clearcoat (VOC &lt;420 g / l). Is used for all kinds of primers with partial and complete refinishing of the car. Has a dry residue, high efficiency, quick drying, has an optimal hardness, has a very high luster and has a maximum resistance to weathering. Number of coats: 1 or 1/2 + 1 Theoretical yield: 9-10 m2 per 1 liter. Product with a thickness of 50 microns.</t>
    </r>
  </si>
  <si>
    <t xml:space="preserve">AD890/1l </t>
  </si>
  <si>
    <t>AD869/1l</t>
  </si>
  <si>
    <t>Clearcoats</t>
  </si>
  <si>
    <t>“ADI GROUP Sp.z o.o.”           
ul. Marynin 25B/47
01-469 Warszawa
Polska
+48 692 461 669
e-mail:  office@adiuppgroup.com</t>
  </si>
  <si>
    <t>AD0216</t>
  </si>
  <si>
    <t>AD00516/S0.5</t>
  </si>
  <si>
    <t>AD</t>
  </si>
  <si>
    <t>AD 022/ plus</t>
  </si>
  <si>
    <t>NEW!</t>
  </si>
  <si>
    <r>
      <rPr>
        <b/>
        <sz val="10"/>
        <rFont val="Times New Roman"/>
        <family val="1"/>
        <charset val="204"/>
      </rPr>
      <t>Antistatic wipes</t>
    </r>
    <r>
      <rPr>
        <sz val="10"/>
        <rFont val="Times New Roman"/>
        <family val="1"/>
        <charset val="204"/>
      </rPr>
      <t xml:space="preserve"> Gauze sticky antistatic wipes to remove dust, individually wrapped, the average degree of impregnation. Composition: 100% cotton Colour: Beige Dimensions 0,8 х 0,5 м
Packing: Box – 100 pcs.</t>
    </r>
  </si>
  <si>
    <r>
      <t xml:space="preserve">Cellulose, three-ply, blue towel. </t>
    </r>
    <r>
      <rPr>
        <sz val="10"/>
        <color rgb="FF000000"/>
        <rFont val="Times New Roman"/>
        <family val="1"/>
        <charset val="204"/>
      </rPr>
      <t>The height is 26 cm (+18%); the length is 180 m; the quantity of wipes 474 (26х38 см). Paper wipes of premium quality. Excellent absorbing features, exceptional strength in dry and wet condition. Can be used for the treatment of rough and uneven surfaces. Low hairiness. t is used for sensitive areas. Recommended for using with water and dense substances.</t>
    </r>
  </si>
  <si>
    <r>
      <t xml:space="preserve">Cellulose, three-ply, white towel. </t>
    </r>
    <r>
      <rPr>
        <sz val="10"/>
        <color rgb="FF000000"/>
        <rFont val="Times New Roman"/>
        <family val="1"/>
        <charset val="204"/>
      </rPr>
      <t>The height is 26 cm (+18%); the length is 180 m; the quantity of wipes 474 (26х38 см). Paper wipes of premium quality. Excellent absorbing features, exceptional strength in dry and wet condition. Can be used for the treatment of rough and uneven surfaces. Low hairiness. t is used for sensitive areas. Recommended for using with water and dense substances.</t>
    </r>
  </si>
  <si>
    <r>
      <t>Unwoven wipes, impregnated with organic solvents</t>
    </r>
    <r>
      <rPr>
        <sz val="10"/>
        <color rgb="FF000000"/>
        <rFont val="Times New Roman"/>
        <family val="1"/>
        <charset val="204"/>
      </rPr>
      <t xml:space="preserve"> Suitable for  degreasing metal and plastic surfaces before painting. Main Features: Wipes have degreasing properties, and at the same time they give antistatic properties, delay dust particles and nap, that is a huge advantage by painting preparation of plastic surfaces and bumpers. The composition of the impregnation is harmless for health and the environment, does not contain volatile organic compounds, non-flammable. Dimensions: 0,32 x 0.4 m Composition: 45% viscose, 55% polyester Weight: 116 g / m ² Colour: blue
Packing: Box 300 ks. (12 sacks by 25 pcs.)</t>
    </r>
  </si>
  <si>
    <t>Base thinner</t>
  </si>
  <si>
    <r>
      <rPr>
        <b/>
        <sz val="10"/>
        <rFont val="Times New Roman"/>
        <family val="1"/>
        <charset val="204"/>
      </rPr>
      <t>Slow Thinner  SUPER SLOW</t>
    </r>
    <r>
      <rPr>
        <sz val="10"/>
        <rFont val="Times New Roman"/>
        <family val="1"/>
        <charset val="204"/>
      </rPr>
      <t xml:space="preserve">, </t>
    </r>
    <r>
      <rPr>
        <sz val="9"/>
        <rFont val="Times New Roman"/>
        <family val="1"/>
        <charset val="204"/>
      </rPr>
      <t xml:space="preserve"> intended for thinning of prime coats "metallic paint" and "pearl", аnd also for thinning of acrylic paints and varnishes. Recommended range of temperature:  &gt;30°С</t>
    </r>
  </si>
  <si>
    <t>Automotive Filler HS 5:1 grey (0,75l+0,16l)</t>
  </si>
  <si>
    <t>AD Hardener D60 EASY 0.5l (шт.)</t>
  </si>
  <si>
    <t>AD Premium Line  Hardener  Crystal 0.5l</t>
  </si>
  <si>
    <t>AD Premium Line  Clearcoat EASY 1l</t>
  </si>
  <si>
    <r>
      <t xml:space="preserve">Hardener </t>
    </r>
    <r>
      <rPr>
        <b/>
        <sz val="9"/>
        <rFont val="Times New Roman"/>
        <family val="1"/>
        <charset val="204"/>
      </rPr>
      <t>D50HS/ Slow, Medium</t>
    </r>
  </si>
  <si>
    <r>
      <rPr>
        <b/>
        <sz val="10"/>
        <rFont val="Times New Roman"/>
        <family val="1"/>
        <charset val="204"/>
      </rPr>
      <t xml:space="preserve">AD Clearcoat Crystal - </t>
    </r>
    <r>
      <rPr>
        <sz val="10"/>
        <rFont val="Times New Roman"/>
        <family val="1"/>
        <charset val="204"/>
      </rPr>
      <t>universal fast drying two-component acrylic urethane transparent clearcoat. Crystal contains average dry residue for partial or complete painting. Easy application in different conditions, suitable for air drying, surface big and small coatings.</t>
    </r>
  </si>
  <si>
    <r>
      <rPr>
        <b/>
        <sz val="9"/>
        <rFont val="Times New Roman"/>
        <family val="1"/>
        <charset val="204"/>
      </rPr>
      <t xml:space="preserve">Clearcoat D60HS </t>
    </r>
    <r>
      <rPr>
        <sz val="9"/>
        <rFont val="Times New Roman"/>
        <family val="1"/>
        <charset val="204"/>
      </rPr>
      <t>with a very high solids content. 
Characterized by good resistance to UV rays and weather conditions, as well as for scratching. The main feature is the rapid curing of the coating. Repeats the original structure. The content of volatile organic substances: 412 g /l
Shine - 98°</t>
    </r>
  </si>
  <si>
    <t>Clear Original</t>
  </si>
  <si>
    <t>MIX Clear Original  17 black</t>
  </si>
  <si>
    <t>MIX Clear Original 23 green</t>
  </si>
  <si>
    <t>MIX Clear Original 27 blue</t>
  </si>
  <si>
    <t>MIX Clear Original 67 silver metallic</t>
  </si>
  <si>
    <t>MIX Clear Original 68 metallic</t>
  </si>
  <si>
    <t>Acrylic Urethane paints (Ready-Mixed Direct Gloss)</t>
  </si>
  <si>
    <t>АD036 AU 0,75L</t>
  </si>
  <si>
    <t>АD036 AU 1L</t>
  </si>
  <si>
    <t>АD037 AU 0,75L</t>
  </si>
  <si>
    <t>АD037 AU 1L</t>
  </si>
  <si>
    <t>АD042 AU 0,75L</t>
  </si>
  <si>
    <t>АD042 AU 1L</t>
  </si>
  <si>
    <t>АD035 AU 0,75L</t>
  </si>
  <si>
    <t>АD035 AU 1L</t>
  </si>
  <si>
    <t>АD038 AU 0,75L</t>
  </si>
  <si>
    <t>АD038 AU 1L</t>
  </si>
  <si>
    <t>АD043 AU 0,75L</t>
  </si>
  <si>
    <t>АD043 AU 1L</t>
  </si>
  <si>
    <t>АD034 AU 0,75L</t>
  </si>
  <si>
    <t>АD034 AU 1L</t>
  </si>
  <si>
    <t>АD040 AU 0,75L</t>
  </si>
  <si>
    <t>АD040 AU 1L</t>
  </si>
  <si>
    <t>АD033 AU 0,75L</t>
  </si>
  <si>
    <t>АD033 AU 1L</t>
  </si>
  <si>
    <t>АD039 AU 0,75L</t>
  </si>
  <si>
    <t>АD039 AU 1L</t>
  </si>
  <si>
    <t>Autobase paints (Ready-Mixed Autobase) 2:1</t>
  </si>
  <si>
    <t>AD090</t>
  </si>
  <si>
    <t>AD092</t>
  </si>
  <si>
    <t>AD093</t>
  </si>
  <si>
    <t>AD094</t>
  </si>
  <si>
    <t>AD095</t>
  </si>
  <si>
    <t>AD096</t>
  </si>
  <si>
    <t>AD097</t>
  </si>
  <si>
    <t>AD044</t>
  </si>
  <si>
    <t>AD098</t>
  </si>
  <si>
    <t>AD099</t>
  </si>
  <si>
    <t>AD100</t>
  </si>
  <si>
    <t>AD101</t>
  </si>
  <si>
    <t>AD102</t>
  </si>
  <si>
    <t>AD103</t>
  </si>
  <si>
    <t>AD104</t>
  </si>
  <si>
    <t>AD105</t>
  </si>
  <si>
    <t>AD106</t>
  </si>
  <si>
    <t>AD107</t>
  </si>
  <si>
    <t>AD108</t>
  </si>
  <si>
    <t>AD045</t>
  </si>
  <si>
    <t>AD046</t>
  </si>
  <si>
    <t>AD047</t>
  </si>
  <si>
    <t>AD048</t>
  </si>
  <si>
    <t>AD049</t>
  </si>
  <si>
    <t>AD050</t>
  </si>
  <si>
    <t>AD051</t>
  </si>
  <si>
    <t>AD052</t>
  </si>
  <si>
    <t>AD053</t>
  </si>
  <si>
    <t>AD109</t>
  </si>
  <si>
    <t>AD110</t>
  </si>
  <si>
    <t>AD111</t>
  </si>
  <si>
    <t>AD112</t>
  </si>
  <si>
    <t>AD113</t>
  </si>
  <si>
    <t>AD114</t>
  </si>
  <si>
    <t>AD115</t>
  </si>
  <si>
    <t>AD067</t>
  </si>
  <si>
    <t>AD055</t>
  </si>
  <si>
    <t>AD215</t>
  </si>
  <si>
    <t>AD216</t>
  </si>
  <si>
    <t>AD056</t>
  </si>
  <si>
    <t>AD217</t>
  </si>
  <si>
    <t>AD218</t>
  </si>
  <si>
    <t>AD219</t>
  </si>
  <si>
    <t>AD220</t>
  </si>
  <si>
    <t>AD054</t>
  </si>
  <si>
    <t>AD221</t>
  </si>
  <si>
    <t>AD222</t>
  </si>
  <si>
    <t>AD223</t>
  </si>
  <si>
    <t>AD224</t>
  </si>
  <si>
    <t>AD062</t>
  </si>
  <si>
    <t>AD225</t>
  </si>
  <si>
    <t>AD226</t>
  </si>
  <si>
    <t>AD227</t>
  </si>
  <si>
    <t>AD228</t>
  </si>
  <si>
    <t>AD229</t>
  </si>
  <si>
    <t>AD230</t>
  </si>
  <si>
    <t>AD063</t>
  </si>
  <si>
    <t>AD231</t>
  </si>
  <si>
    <t>AD232</t>
  </si>
  <si>
    <t>AD233</t>
  </si>
  <si>
    <t>AD234</t>
  </si>
  <si>
    <t>AD235</t>
  </si>
  <si>
    <t>AD236</t>
  </si>
  <si>
    <t>AD237</t>
  </si>
  <si>
    <t>AD238</t>
  </si>
  <si>
    <t>AD239</t>
  </si>
  <si>
    <t>AD240</t>
  </si>
  <si>
    <t>AD241</t>
  </si>
  <si>
    <t>AD242</t>
  </si>
  <si>
    <t>AD243</t>
  </si>
  <si>
    <t>AD066</t>
  </si>
  <si>
    <t>AD244</t>
  </si>
  <si>
    <t>AD061</t>
  </si>
  <si>
    <t>AD060</t>
  </si>
  <si>
    <t>AD065</t>
  </si>
  <si>
    <t>AD245</t>
  </si>
  <si>
    <t>AD246</t>
  </si>
  <si>
    <t>AD247</t>
  </si>
  <si>
    <t>AD248</t>
  </si>
  <si>
    <t>AD249</t>
  </si>
  <si>
    <t>AD250</t>
  </si>
  <si>
    <t>AD251</t>
  </si>
  <si>
    <t>AD252</t>
  </si>
  <si>
    <t>AD253</t>
  </si>
  <si>
    <t>AD254</t>
  </si>
  <si>
    <t>AD255</t>
  </si>
  <si>
    <t>AD064</t>
  </si>
  <si>
    <t>AD256</t>
  </si>
  <si>
    <t xml:space="preserve">The lacquers of series BC of two-level system and three-ply car painting. Designed for professional car-repair . Basic Paint Ready-Mixed Basecoat is easy to use, is notable for brightness and brilliance, has high saving use.
</t>
  </si>
  <si>
    <t xml:space="preserve">AD0740/1l </t>
  </si>
  <si>
    <t>ADIndustries</t>
  </si>
  <si>
    <t>Universal pigment ADind 100 (white)</t>
  </si>
  <si>
    <t>Universal pigment ADind 200 (yellow)</t>
  </si>
  <si>
    <t>Universal pigment ADind 203 (oxide yellow)</t>
  </si>
  <si>
    <t>Universal pigment ADind 229 (light yellow)</t>
  </si>
  <si>
    <t>Universal pigment ADind 300 (orange)</t>
  </si>
  <si>
    <t>Universal pigment ADind 303 (red)</t>
  </si>
  <si>
    <t>Universal pigment ADind 402 (violet)</t>
  </si>
  <si>
    <t>Universal pigment ADind 404 (rubby red)</t>
  </si>
  <si>
    <t>Universal pigment ADind 508 (blue)</t>
  </si>
  <si>
    <t>Universal pigment ADind 600 (green)</t>
  </si>
  <si>
    <t>Universal pigment ADind 602 (green)</t>
  </si>
  <si>
    <t>Universal pigment ADind 662 (yellow-green)</t>
  </si>
  <si>
    <t>Universal pigment ADind 700 (black)</t>
  </si>
  <si>
    <t>Universal pigment ADind 702 (black)</t>
  </si>
  <si>
    <t>Universal pigment ADind 703 (black)</t>
  </si>
  <si>
    <t>Universal pigment ADind 800 (oxide red)</t>
  </si>
  <si>
    <t>Polyurethane binder  Gloss</t>
  </si>
  <si>
    <t>Polyurethane binder Mat</t>
  </si>
  <si>
    <t xml:space="preserve">Pigment pastes are the liquid tinting concentrates with a stabil controlled ton and paint properties. Pigment pastes are used in systems of color matching for obtaining enamels with different operating properties based on the selected binders.  </t>
  </si>
  <si>
    <t>2K Acrylic Urethane paint Lada 110 0,75l</t>
  </si>
  <si>
    <t>2K Acrylic Urethane paint Lada 110 1l</t>
  </si>
  <si>
    <t>2K Acrylic Urethane paint Lada 121 0,75l</t>
  </si>
  <si>
    <t>2K Acrylic Urethane paint Lada 121 1l</t>
  </si>
  <si>
    <t>2K Acrylic Urethane paint Lada 127 0,75l</t>
  </si>
  <si>
    <t>2K Acrylic Urethane paint Lada 127 1l</t>
  </si>
  <si>
    <t>2K Acrylic Urethane paint Lada 201 0,75l</t>
  </si>
  <si>
    <t>2K Acrylic Urethane paint Lada 201 1l</t>
  </si>
  <si>
    <t>2K Acrylic Urethane paint Lada 202 0,75l</t>
  </si>
  <si>
    <t>2K Acrylic Urethane paint Lada 202 1l</t>
  </si>
  <si>
    <t>2K Acrylic Urethane paint Lada 601 0,75l</t>
  </si>
  <si>
    <t>2K Acrylic Urethane paint Lada 601 1l</t>
  </si>
  <si>
    <t>2K Acrylic Urethane paint MB 147 0,75l</t>
  </si>
  <si>
    <t>2K Acrylic Urethane paint MB 147 1l</t>
  </si>
  <si>
    <t>2K Acrylic Urethane paint RAL 1023 0,75l</t>
  </si>
  <si>
    <t>2K Acrylic Urethane paint RAL 1023 1l</t>
  </si>
  <si>
    <t>2K Acrylic Urethane paint VW 90E 0,75l</t>
  </si>
  <si>
    <t>2K Acrylic Urethane paint VW 90E 1l</t>
  </si>
  <si>
    <t>2K Acrylic Urethane paint VW R 902 0,75l</t>
  </si>
  <si>
    <t>2K Acrylic Urethane paint VW R 902 1l</t>
  </si>
  <si>
    <t>Autobase paint AUDI LM 5 Y (1l)</t>
  </si>
  <si>
    <t>Autobase paint AUDI LY 7 G (1l)</t>
  </si>
  <si>
    <t>Autobase paint AUDI LY 7 J (1l)</t>
  </si>
  <si>
    <t>Autobase paint AUDI LY 7 M (1l)</t>
  </si>
  <si>
    <t>Autobase paint AUDI LZ 5 L (1l)</t>
  </si>
  <si>
    <t>Autobase paint AUDI LZ 7 W (1l)</t>
  </si>
  <si>
    <t>Autobase paint AUDI LZ 9 V (1l)</t>
  </si>
  <si>
    <t>Autobase paint AUDI LZ 9 Y (1l)</t>
  </si>
  <si>
    <t>Autobase paint BMW 181 (1l)</t>
  </si>
  <si>
    <t>Autobase paint BMW 303 (1l)</t>
  </si>
  <si>
    <t>Autobase paint BMW 309 (1l)</t>
  </si>
  <si>
    <t>Autobase paint BMW 317 (1l)</t>
  </si>
  <si>
    <t>Autobase paint BMW 354 (1l)</t>
  </si>
  <si>
    <t>Autobase paint BMW 364 (1l)</t>
  </si>
  <si>
    <t>Autobase paint BMW 475 (1l)</t>
  </si>
  <si>
    <t>Autobase paint BMW 668 (1l)</t>
  </si>
  <si>
    <t>Autobase paint BMW A 08 (1l)</t>
  </si>
  <si>
    <t>Autobase paint CITROEN EYL (1l)</t>
  </si>
  <si>
    <t>Autobase paint CITROEN EZR (1l)</t>
  </si>
  <si>
    <t>Autobase paint CITROEN KPK (1l)</t>
  </si>
  <si>
    <t>Autobase paint DAEWOO 11U  (1l)</t>
  </si>
  <si>
    <t>Autobase paint DAEWOO 22L  (1l)</t>
  </si>
  <si>
    <t>Autobase paint DAEWOO 42 U (1l)</t>
  </si>
  <si>
    <t>Autobase paint DAEWOO 62 U (1l)</t>
  </si>
  <si>
    <t>Autobase paint DAEWOO 70U (base  layer) (1l)</t>
  </si>
  <si>
    <t>Autobase paint DAEWOO 70U (the top layer) (1l)</t>
  </si>
  <si>
    <t>Autobase paint DAEWOO 86U (1l)</t>
  </si>
  <si>
    <t>Autobase paint DAEWOO 87U (1l)</t>
  </si>
  <si>
    <t>Autobase paint DAEWOO 92 U (1l)</t>
  </si>
  <si>
    <t>Autobase paint DAEWOO 95 U (1l)</t>
  </si>
  <si>
    <t>Autobase paint DAEWOO 97 K (1l)</t>
  </si>
  <si>
    <t>Autobase paint FIAT 467 (1l)</t>
  </si>
  <si>
    <t>Autobase paint FIAT 647 (1l)</t>
  </si>
  <si>
    <t>Autobase paint FORD 69 MOONDUST (1l)</t>
  </si>
  <si>
    <t>Autobase paint FORD G8 (1l)</t>
  </si>
  <si>
    <t>Autobase paint FORD J8 (1l)</t>
  </si>
  <si>
    <t>Autobase paint HYUD01  (1l)</t>
  </si>
  <si>
    <t>Autobase paint MERCEDES 040 (1l)</t>
  </si>
  <si>
    <t>Autobase paint MERCEDES 189 (1l)</t>
  </si>
  <si>
    <t>Autobase paint MERCEDES 195 (1l)</t>
  </si>
  <si>
    <t>Autobase paint MERCEDES 197 (1l)</t>
  </si>
  <si>
    <t>Autobase paint MERCEDES 199 (1l)</t>
  </si>
  <si>
    <t>Autobase paint MERCEDES 359 (1l)</t>
  </si>
  <si>
    <t>Autobase paint MERCEDES 366 (1l)</t>
  </si>
  <si>
    <t>Autobase paint MERCEDES 372 (1l)</t>
  </si>
  <si>
    <t>Autobase paint MERCEDES 744 (1l)</t>
  </si>
  <si>
    <t>Autobase paint MERCEDES 775 (1l)</t>
  </si>
  <si>
    <t>Autobase paint MERCEDES DB 904 (1l)</t>
  </si>
  <si>
    <t>Autobase paint OPEL 147 (1l)</t>
  </si>
  <si>
    <t>Autobase paint OPEL 151 (1l)</t>
  </si>
  <si>
    <t>Autobase paint OPEL 163 (1l)</t>
  </si>
  <si>
    <t>Autobase paint OPEL 20 R (1l)</t>
  </si>
  <si>
    <t>Autobase paint OPEL 266 (1l)</t>
  </si>
  <si>
    <t>Autobase paint OPEL 282 (1l)</t>
  </si>
  <si>
    <t>Autobase paint OPEL 286 (1l)</t>
  </si>
  <si>
    <t>Autobase paint OPEL 547 (1l)</t>
  </si>
  <si>
    <t>Autobase paint OPEL 549 (1l)</t>
  </si>
  <si>
    <t>Autobase paint OPEL155 (1l)</t>
  </si>
  <si>
    <t>Autobase paint PEUGEOT EGE (1l)</t>
  </si>
  <si>
    <t>Autobase paint PEUGEOT EKQ (1l)</t>
  </si>
  <si>
    <t>Autobase paint PEUGEOT EXL (1l)</t>
  </si>
  <si>
    <t>Autobase paint PEUGEOT MOJR (1l)</t>
  </si>
  <si>
    <t>Autobase paint PEUGEOT/CITROEN EYC (1l)</t>
  </si>
  <si>
    <t>Autobase paint RENAULT 389 (1l)</t>
  </si>
  <si>
    <t>Autobase paint RENAULT 432 (1l)</t>
  </si>
  <si>
    <t>Autobase paint RENAULT 632 (1l)</t>
  </si>
  <si>
    <t>Autobase paint RENAULT 640 (1l)</t>
  </si>
  <si>
    <t>Autobase paint RENAULT 676 (1l)</t>
  </si>
  <si>
    <t>Autobase paint RENAULT LOGAN 61 G (1l)</t>
  </si>
  <si>
    <t>Autobase paint RENAULT LOGAN B 66 (1l)</t>
  </si>
  <si>
    <t>Autobase paint SEAT S 7 N (1l)</t>
  </si>
  <si>
    <t>Autobase paint SKODA 9102 (1l)</t>
  </si>
  <si>
    <t>Autobase paint TOYOTA 199 (1l)</t>
  </si>
  <si>
    <t>Autobase paint TOYOTA 1CO (1l)</t>
  </si>
  <si>
    <t>Autobase paint TOYOTA 202 (1l)</t>
  </si>
  <si>
    <t>Autobase paint VW LA 7 W (1l)</t>
  </si>
  <si>
    <t>Autobase paint VW LA 9 V (1l)</t>
  </si>
  <si>
    <t>Autobase paint VW LB 5 N (1l)</t>
  </si>
  <si>
    <t>Autobase paint VW LB 7 Z (1l)</t>
  </si>
  <si>
    <t>Autobase paint VW LC 3 K (1l)</t>
  </si>
  <si>
    <t>Autobase paint VW LC 3 T (1l)</t>
  </si>
  <si>
    <t>Autobase paint VW LC 5 L (1l)</t>
  </si>
  <si>
    <t>Autobase paint VW LC 6 P (1l)</t>
  </si>
  <si>
    <t>Autobase paint VW LC 7 V (1l)</t>
  </si>
  <si>
    <t>Autobase paint VW LC 9 Z (1l)</t>
  </si>
  <si>
    <t>Autobase paint VW LN 5 Y (1l)</t>
  </si>
  <si>
    <t>Autobase paint VW LP 3 G (1l)</t>
  </si>
  <si>
    <t>Autobase paint VW LY 3 D (1l)</t>
  </si>
  <si>
    <t>Autobase paint VW LY 7 W (1l)</t>
  </si>
  <si>
    <t>AD Premium Line Hardener D50 0,25 l (Medium)</t>
  </si>
  <si>
    <t>AD Premium Line Hardener D50 2,5 l (Medium)</t>
  </si>
  <si>
    <t>Pump Spray
The Colad Pump Spray uses a unique Coding System to distinguish the different types of liquid content: 1000мl.</t>
  </si>
  <si>
    <t>Ready-Mixed Basecoat 1K</t>
  </si>
  <si>
    <t>Autobase MIX 890 1L Deep Black</t>
  </si>
  <si>
    <t>Specific gravity</t>
  </si>
  <si>
    <t xml:space="preserve"> </t>
  </si>
  <si>
    <t xml:space="preserve">AD016/1,64 </t>
  </si>
  <si>
    <r>
      <t xml:space="preserve">AD016/2,8 </t>
    </r>
    <r>
      <rPr>
        <b/>
        <sz val="10"/>
        <rFont val="Times New Roman"/>
        <family val="1"/>
        <charset val="204"/>
      </rPr>
      <t xml:space="preserve"> </t>
    </r>
  </si>
  <si>
    <t>AD016/4</t>
  </si>
  <si>
    <t>4kg</t>
  </si>
  <si>
    <r>
      <rPr>
        <b/>
        <sz val="10"/>
        <rFont val="Times New Roman"/>
        <family val="1"/>
        <charset val="204"/>
      </rPr>
      <t>Standard Universal</t>
    </r>
    <r>
      <rPr>
        <sz val="10"/>
        <rFont val="Times New Roman"/>
        <family val="1"/>
        <charset val="204"/>
      </rPr>
      <t xml:space="preserve"> thinner, intended for thinning of prime coats "metallic paint" and "pearl", аnd also for thinning of acrylic paints and varnishes. Recommended range of temperature: &lt;18°С</t>
    </r>
  </si>
  <si>
    <r>
      <rPr>
        <b/>
        <sz val="10"/>
        <rFont val="Times New Roman"/>
        <family val="1"/>
        <charset val="204"/>
      </rPr>
      <t>Rapid Standard</t>
    </r>
    <r>
      <rPr>
        <sz val="10"/>
        <rFont val="Times New Roman"/>
        <family val="1"/>
        <charset val="204"/>
      </rPr>
      <t xml:space="preserve"> - Universal thinner, intended for thinning of prime coats "metallic paint" and "pearl", аnd also for thinning of acrylic paints and varnishes. Recommended range of temperature: 18-25°С</t>
    </r>
  </si>
  <si>
    <t>Acrylic Thinner</t>
  </si>
  <si>
    <r>
      <t xml:space="preserve">NEW! </t>
    </r>
    <r>
      <rPr>
        <sz val="14"/>
        <rFont val="Calibri"/>
        <family val="2"/>
        <charset val="204"/>
        <scheme val="minor"/>
      </rPr>
      <t>20060</t>
    </r>
  </si>
  <si>
    <r>
      <t xml:space="preserve">Masking paper </t>
    </r>
    <r>
      <rPr>
        <sz val="10"/>
        <color rgb="FF000000"/>
        <rFont val="Times New Roman"/>
        <family val="1"/>
        <charset val="204"/>
      </rPr>
      <t xml:space="preserve">is easy to tear in a straight line and have perfect barrier properties as well as the right absorption features so the paint sticks to the masking paper but does not bleed through under normal conditions. </t>
    </r>
  </si>
  <si>
    <t>ADind 100/1 kg</t>
  </si>
  <si>
    <t>ADind 200/1 kg</t>
  </si>
  <si>
    <t>ADind 203/1 kg</t>
  </si>
  <si>
    <t>ADind 229/1 kg</t>
  </si>
  <si>
    <t>ADind 300/1 kg</t>
  </si>
  <si>
    <t>ADind 303/1 kg</t>
  </si>
  <si>
    <t>ADind 402/1 kg</t>
  </si>
  <si>
    <t>ADind 404/1 kg</t>
  </si>
  <si>
    <t>ADind 508/1 kg</t>
  </si>
  <si>
    <t>ADind 600/1 kg</t>
  </si>
  <si>
    <t>ADind 602/1 kg</t>
  </si>
  <si>
    <t>ADind 662/1 kg</t>
  </si>
  <si>
    <t>ADind 700/1 kg</t>
  </si>
  <si>
    <t>ADind 702/1 kg</t>
  </si>
  <si>
    <t>ADind 703/1 kg</t>
  </si>
  <si>
    <t>ADind 800/1 kg</t>
  </si>
  <si>
    <t>ADP0120</t>
  </si>
  <si>
    <t>AD080/19</t>
  </si>
  <si>
    <t>HL 017 3L</t>
  </si>
  <si>
    <t>HL 067 3L</t>
  </si>
  <si>
    <t>HL 068 3L</t>
  </si>
  <si>
    <t>HL 023 0,9L</t>
  </si>
  <si>
    <t>HL 027 0,9L</t>
  </si>
  <si>
    <t>HL 023 1L</t>
  </si>
  <si>
    <t>HL 027 1L</t>
  </si>
  <si>
    <t>Autobase MIX AD0740 Jet Black</t>
  </si>
  <si>
    <t>AD0/1</t>
  </si>
  <si>
    <t>AD0/0,5</t>
  </si>
  <si>
    <t>0,9L</t>
  </si>
  <si>
    <t>HL 011 0,9L</t>
  </si>
  <si>
    <t>HL 017 0,9L</t>
  </si>
  <si>
    <t>HL 017 1L</t>
  </si>
  <si>
    <t>HL 023 3L</t>
  </si>
  <si>
    <t>HL 027 3L</t>
  </si>
  <si>
    <t>HL 067 0,9L</t>
  </si>
  <si>
    <t>HL 067 1L</t>
  </si>
  <si>
    <t>HL 068 0,9L</t>
  </si>
  <si>
    <t>HL 068 1L</t>
  </si>
  <si>
    <t>HL 011 1L</t>
  </si>
  <si>
    <t>HL 011 3L</t>
  </si>
  <si>
    <t>MIX Clear Original  11</t>
  </si>
  <si>
    <t>QUANTITY</t>
  </si>
  <si>
    <t>VALUE</t>
  </si>
  <si>
    <t xml:space="preserve">AD016/0,5 </t>
  </si>
  <si>
    <t>0,5kg</t>
  </si>
  <si>
    <t>AD Premium Line  Clearcoat EASY 5l</t>
  </si>
  <si>
    <t>AD Hardener D60 EASY 2.5l (шт.)</t>
  </si>
  <si>
    <t>AD0/5</t>
  </si>
  <si>
    <t>AD0/2,5</t>
  </si>
  <si>
    <t>Sanding discs, 150 mm, P080, 50 discs per box</t>
  </si>
  <si>
    <t>Sanding discs, 150 mm, P120, 50 discs per box</t>
  </si>
  <si>
    <t>Sanding discs, 150 mm, P150, 50 discs per box</t>
  </si>
  <si>
    <t>Sanding discs, 150 mm, P180, 50 discs per box</t>
  </si>
  <si>
    <t>Sanding discs, 150 mm, P220, 50 discs per box</t>
  </si>
  <si>
    <t>Sanding discs, 150 mm, P240, 50 discs per box</t>
  </si>
  <si>
    <t>Sanding discs, 150 mm, P320, 50 discs per box</t>
  </si>
  <si>
    <t>Sanding discs, 150 mm, P400, 50 discs per box</t>
  </si>
  <si>
    <t>Sanding discs(15 holes)</t>
  </si>
  <si>
    <t>CODE</t>
  </si>
  <si>
    <t>PRODUCT NAME</t>
  </si>
  <si>
    <t>PACK</t>
  </si>
  <si>
    <r>
      <t xml:space="preserve">PRICE, </t>
    </r>
    <r>
      <rPr>
        <b/>
        <sz val="10"/>
        <rFont val="Calibri"/>
        <family val="2"/>
        <charset val="204"/>
      </rPr>
      <t>€</t>
    </r>
  </si>
  <si>
    <t xml:space="preserve"> €</t>
  </si>
  <si>
    <t>CLEAR</t>
  </si>
  <si>
    <t>ADC.00101</t>
  </si>
  <si>
    <t>HS CRYSTAL 2K CLEAR COAT 1L</t>
  </si>
  <si>
    <t>ADH.3310M</t>
  </si>
  <si>
    <t>CRISTAL HS HARDENER 2K ACRILIC 0,5L</t>
  </si>
  <si>
    <t>HARDENER</t>
  </si>
  <si>
    <t>FILLER</t>
  </si>
  <si>
    <t>ADF.20501</t>
  </si>
  <si>
    <t>5:1 2K ACTYLIC FILLER HS 1L</t>
  </si>
  <si>
    <t>ADH.3300B</t>
  </si>
  <si>
    <t>UNIVERSAL HARDENER 2K ACRILIC 0,2L (501/601/011/021)</t>
  </si>
  <si>
    <t>ADF.20601</t>
  </si>
  <si>
    <t>2 K FILLER WET ON WET 1L</t>
  </si>
  <si>
    <t>ADH.3300M</t>
  </si>
  <si>
    <t>UNIVERSAL HARDENER 2K ACRILIC 0,5L (501/601/011/021)</t>
  </si>
  <si>
    <t>ADF.20701</t>
  </si>
  <si>
    <t>2К ACRILIC FILLER RAPID PLUS 1L</t>
  </si>
  <si>
    <t>ADH.33701</t>
  </si>
  <si>
    <t>HARDENER FOR FILLER RAPID PLUS 1L (20701)</t>
  </si>
  <si>
    <t>ADY.10011</t>
  </si>
  <si>
    <t>HYDRO1 K FILLER WET ON WET 1L</t>
  </si>
  <si>
    <t>ENAMEL PRIMER TEXTURED</t>
  </si>
  <si>
    <t>ADP.80011</t>
  </si>
  <si>
    <t>ENAMEL PRIMER TEXTURED (WHITE) 1L</t>
  </si>
  <si>
    <t>ADP.80021</t>
  </si>
  <si>
    <t>ENAMEL PRIMER TEXTURED (BLACK) 1L</t>
  </si>
  <si>
    <t>UNIVERSAL HARDENER 2K ACRILIC 0,2L(501/601/011/021)</t>
  </si>
  <si>
    <t>ADT.44001</t>
  </si>
  <si>
    <t>UNIVERSAL THINNER STANDARD 1L</t>
  </si>
  <si>
    <t>THINNER</t>
  </si>
  <si>
    <t>ADT.22005</t>
  </si>
  <si>
    <t>THINNER FOR WATER BASED PRODUCT 5L</t>
  </si>
  <si>
    <t>1 L</t>
  </si>
  <si>
    <t>0,5 L</t>
  </si>
  <si>
    <t>0,2 L</t>
  </si>
  <si>
    <t>5 L</t>
  </si>
  <si>
    <t>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</si>
</sst>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1]"/>
    <numFmt numFmtId="165" formatCode="#,##0.00\ [$€-1];[Red]\-#,##0.00\ [$€-1]"/>
    <numFmt numFmtId="166" formatCode="000000000"/>
  </numFmts>
  <fonts count="45" x14ac:knownFonts="1">
    <font>
      <sz val="11"/>
      <color theme="1"/>
      <name val="Calibri"/>
      <family val="2"/>
      <charset val="204"/>
      <scheme val="minor"/>
    </font>
    <font>
      <sz val="8"/>
      <name val="Arial"/>
      <family val="2"/>
    </font>
    <font>
      <b/>
      <sz val="14"/>
      <name val="Times New Roman"/>
      <family val="1"/>
      <charset val="204"/>
    </font>
    <font>
      <sz val="10"/>
      <name val="Times New Roman"/>
      <family val="1"/>
      <charset val="204"/>
    </font>
    <font>
      <sz val="9"/>
      <name val="Times New Roman"/>
      <family val="1"/>
      <charset val="204"/>
    </font>
    <font>
      <b/>
      <sz val="9"/>
      <name val="Times New Roman"/>
      <family val="1"/>
      <charset val="204"/>
    </font>
    <font>
      <sz val="11"/>
      <color theme="1"/>
      <name val="Times New Roman"/>
      <family val="1"/>
      <charset val="204"/>
    </font>
    <font>
      <sz val="9"/>
      <color theme="1"/>
      <name val="Times New Roman"/>
      <family val="1"/>
      <charset val="204"/>
    </font>
    <font>
      <b/>
      <sz val="9"/>
      <color theme="1"/>
      <name val="Times New Roman"/>
      <family val="1"/>
      <charset val="204"/>
    </font>
    <font>
      <sz val="10"/>
      <color theme="1"/>
      <name val="Times New Roman"/>
      <family val="1"/>
      <charset val="204"/>
    </font>
    <font>
      <sz val="11"/>
      <color rgb="FF000000"/>
      <name val="Calibri"/>
      <family val="2"/>
      <charset val="204"/>
    </font>
    <font>
      <sz val="10"/>
      <name val="Calibri"/>
      <family val="2"/>
      <charset val="204"/>
    </font>
    <font>
      <b/>
      <sz val="10"/>
      <name val="Times New Roman"/>
      <family val="1"/>
      <charset val="204"/>
    </font>
    <font>
      <sz val="10"/>
      <color rgb="FF000000"/>
      <name val="Times New Roman"/>
      <family val="1"/>
      <charset val="204"/>
    </font>
    <font>
      <b/>
      <sz val="22"/>
      <color theme="1"/>
      <name val="Times New Roman"/>
      <family val="1"/>
      <charset val="204"/>
    </font>
    <font>
      <b/>
      <sz val="10"/>
      <color rgb="FF000000"/>
      <name val="Times New Roman"/>
      <family val="1"/>
      <charset val="204"/>
    </font>
    <font>
      <b/>
      <sz val="10"/>
      <color theme="1"/>
      <name val="Times New Roman"/>
      <family val="1"/>
      <charset val="204"/>
    </font>
    <font>
      <sz val="8"/>
      <name val="Times New Roman"/>
      <family val="1"/>
      <charset val="204"/>
    </font>
    <font>
      <sz val="8"/>
      <color theme="1"/>
      <name val="Times New Roman"/>
      <family val="1"/>
      <charset val="204"/>
    </font>
    <font>
      <sz val="8"/>
      <name val="Tahoma"/>
      <family val="2"/>
    </font>
    <font>
      <b/>
      <sz val="14"/>
      <color theme="1"/>
      <name val="Times New Roman"/>
      <family val="1"/>
      <charset val="204"/>
    </font>
    <font>
      <b/>
      <sz val="14"/>
      <color rgb="FFFF0000"/>
      <name val="Times New Roman"/>
      <family val="1"/>
      <charset val="204"/>
    </font>
    <font>
      <sz val="12"/>
      <color indexed="8"/>
      <name val="Times New Roman"/>
      <family val="1"/>
      <charset val="204"/>
    </font>
    <font>
      <b/>
      <sz val="9"/>
      <color rgb="FF333333"/>
      <name val="Arial"/>
      <family val="2"/>
      <charset val="204"/>
    </font>
    <font>
      <sz val="9"/>
      <color rgb="FF333333"/>
      <name val="Arial"/>
      <family val="2"/>
      <charset val="204"/>
    </font>
    <font>
      <b/>
      <sz val="10"/>
      <color rgb="FF333333"/>
      <name val="Arial"/>
      <family val="2"/>
      <charset val="204"/>
    </font>
    <font>
      <sz val="10"/>
      <name val="Arial"/>
      <family val="2"/>
      <charset val="204"/>
    </font>
    <font>
      <sz val="10"/>
      <color indexed="8"/>
      <name val="Times New Roman"/>
      <family val="1"/>
      <charset val="204"/>
    </font>
    <font>
      <sz val="9"/>
      <color rgb="FF000000"/>
      <name val="Times New Roman"/>
      <family val="1"/>
      <charset val="204"/>
    </font>
    <font>
      <sz val="11"/>
      <name val="Calibri"/>
      <family val="2"/>
      <charset val="204"/>
    </font>
    <font>
      <b/>
      <sz val="11"/>
      <color rgb="FFFF0000"/>
      <name val="Calibri"/>
      <family val="2"/>
      <charset val="204"/>
      <scheme val="minor"/>
    </font>
    <font>
      <b/>
      <sz val="16"/>
      <color rgb="FFFF0000"/>
      <name val="Calibri"/>
      <family val="2"/>
      <charset val="204"/>
      <scheme val="minor"/>
    </font>
    <font>
      <b/>
      <sz val="12"/>
      <name val="Times New Roman"/>
      <family val="1"/>
      <charset val="204"/>
    </font>
    <font>
      <sz val="14"/>
      <name val="Calibri"/>
      <family val="2"/>
      <charset val="204"/>
      <scheme val="minor"/>
    </font>
    <font>
      <b/>
      <sz val="14"/>
      <color rgb="FFFF0000"/>
      <name val="Calibri"/>
      <family val="2"/>
      <charset val="204"/>
      <scheme val="minor"/>
    </font>
    <font>
      <b/>
      <sz val="11"/>
      <name val="Calibri"/>
      <family val="2"/>
      <charset val="204"/>
      <scheme val="minor"/>
    </font>
    <font>
      <b/>
      <sz val="11"/>
      <color theme="1"/>
      <name val="Calibri"/>
      <family val="2"/>
      <charset val="204"/>
      <scheme val="minor"/>
    </font>
    <font>
      <sz val="11"/>
      <name val="Times New Roman"/>
      <family val="1"/>
      <charset val="204"/>
    </font>
    <font>
      <sz val="8"/>
      <name val="Arial"/>
    </font>
    <font>
      <sz val="8"/>
      <name val="Arial"/>
      <family val="2"/>
      <charset val="204"/>
    </font>
    <font>
      <b/>
      <sz val="8"/>
      <color rgb="FFFF0000"/>
      <name val="Arial"/>
      <family val="2"/>
      <charset val="204"/>
    </font>
    <font>
      <b/>
      <sz val="10"/>
      <color rgb="FFFF0000"/>
      <name val="Arial"/>
      <family val="2"/>
      <charset val="204"/>
    </font>
    <font>
      <b/>
      <sz val="10"/>
      <name val="Arial"/>
      <family val="2"/>
    </font>
    <font>
      <b/>
      <sz val="10"/>
      <name val="Calibri"/>
      <family val="2"/>
      <charset val="204"/>
    </font>
    <font>
      <b/>
      <sz val="8"/>
      <name val="Arial"/>
      <family val="2"/>
      <charset val="204"/>
    </font>
  </fonts>
  <fills count="8">
    <fill>
      <patternFill patternType="none"/>
    </fill>
    <fill>
      <patternFill patternType="gray125"/>
    </fill>
    <fill>
      <patternFill patternType="solid">
        <fgColor rgb="FFE4391C"/>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4ECC5"/>
      </patternFill>
    </fill>
    <fill>
      <patternFill patternType="solid">
        <fgColor rgb="FFF8F2D8"/>
      </patternFill>
    </fill>
  </fills>
  <borders count="7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auto="1"/>
      </right>
      <top/>
      <bottom style="medium">
        <color indexed="64"/>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style="thin">
        <color auto="1"/>
      </top>
      <bottom style="medium">
        <color indexed="64"/>
      </bottom>
      <diagonal/>
    </border>
    <border>
      <left style="thin">
        <color auto="1"/>
      </left>
      <right style="medium">
        <color indexed="64"/>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auto="1"/>
      </top>
      <bottom style="medium">
        <color indexed="64"/>
      </bottom>
      <diagonal/>
    </border>
    <border>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top style="thin">
        <color auto="1"/>
      </top>
      <bottom/>
      <diagonal/>
    </border>
    <border>
      <left style="thin">
        <color auto="1"/>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0">
    <xf numFmtId="0" fontId="0" fillId="0" borderId="0"/>
    <xf numFmtId="0" fontId="1" fillId="0" borderId="0">
      <alignment horizontal="left"/>
    </xf>
    <xf numFmtId="0" fontId="1" fillId="0" borderId="0">
      <alignment horizontal="left"/>
    </xf>
    <xf numFmtId="0" fontId="1" fillId="0" borderId="0">
      <alignment horizontal="left"/>
    </xf>
    <xf numFmtId="1" fontId="10" fillId="0" borderId="0"/>
    <xf numFmtId="0" fontId="38" fillId="0" borderId="0"/>
    <xf numFmtId="0" fontId="39" fillId="0" borderId="0"/>
    <xf numFmtId="9" fontId="39" fillId="0" borderId="0" applyFont="0" applyFill="0" applyBorder="0" applyAlignment="0" applyProtection="0"/>
    <xf numFmtId="0" fontId="39" fillId="0" borderId="0"/>
    <xf numFmtId="0" fontId="39" fillId="0" borderId="0"/>
  </cellStyleXfs>
  <cellXfs count="643">
    <xf numFmtId="0" fontId="0" fillId="0" borderId="0" xfId="0"/>
    <xf numFmtId="0" fontId="6" fillId="0" borderId="1" xfId="0" applyFont="1" applyBorder="1"/>
    <xf numFmtId="0" fontId="3" fillId="3" borderId="1" xfId="0" applyFont="1" applyFill="1" applyBorder="1" applyAlignment="1">
      <alignment horizontal="center" vertical="center"/>
    </xf>
    <xf numFmtId="1" fontId="12" fillId="0" borderId="1" xfId="4" applyFont="1" applyBorder="1" applyAlignment="1">
      <alignment vertical="top" wrapText="1"/>
    </xf>
    <xf numFmtId="0" fontId="12" fillId="0" borderId="1" xfId="0" applyFont="1" applyBorder="1" applyAlignment="1">
      <alignment vertical="top" wrapText="1"/>
    </xf>
    <xf numFmtId="1" fontId="3" fillId="0" borderId="1" xfId="4" applyFont="1" applyBorder="1" applyAlignment="1">
      <alignment vertical="top" wrapText="1"/>
    </xf>
    <xf numFmtId="0" fontId="0" fillId="0" borderId="1" xfId="0" applyBorder="1"/>
    <xf numFmtId="0" fontId="6" fillId="0" borderId="0" xfId="0" applyFont="1" applyBorder="1"/>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9" fillId="0" borderId="1" xfId="0" applyFont="1" applyBorder="1" applyAlignment="1">
      <alignment horizontal="left" vertical="top" wrapText="1"/>
    </xf>
    <xf numFmtId="0" fontId="3" fillId="4" borderId="1" xfId="4" applyNumberFormat="1" applyFont="1" applyFill="1" applyBorder="1" applyAlignment="1">
      <alignment vertical="top" wrapText="1"/>
    </xf>
    <xf numFmtId="0" fontId="15" fillId="0" borderId="1" xfId="4" applyNumberFormat="1" applyFont="1" applyBorder="1" applyAlignment="1">
      <alignment vertical="top" wrapText="1"/>
    </xf>
    <xf numFmtId="0" fontId="3" fillId="0" borderId="1" xfId="0" applyFont="1" applyBorder="1" applyAlignment="1">
      <alignment vertical="top" wrapText="1"/>
    </xf>
    <xf numFmtId="0" fontId="19" fillId="0" borderId="1" xfId="0" applyFont="1" applyFill="1" applyBorder="1" applyAlignment="1">
      <alignment vertical="center"/>
    </xf>
    <xf numFmtId="0" fontId="0" fillId="0" borderId="0" xfId="0" applyBorder="1"/>
    <xf numFmtId="0" fontId="14" fillId="0" borderId="0" xfId="0" applyFont="1" applyBorder="1" applyAlignment="1"/>
    <xf numFmtId="0" fontId="0" fillId="0" borderId="0" xfId="0" applyFill="1" applyBorder="1"/>
    <xf numFmtId="0" fontId="5" fillId="0" borderId="1" xfId="4" applyNumberFormat="1" applyFont="1" applyBorder="1" applyAlignment="1">
      <alignment horizontal="left" vertical="top" wrapText="1"/>
    </xf>
    <xf numFmtId="0" fontId="3" fillId="0" borderId="1" xfId="4" applyNumberFormat="1" applyFont="1" applyBorder="1" applyAlignment="1">
      <alignment vertical="top" wrapText="1"/>
    </xf>
    <xf numFmtId="0" fontId="18" fillId="0" borderId="0" xfId="0" applyFont="1" applyBorder="1" applyAlignment="1">
      <alignment vertical="top" wrapText="1"/>
    </xf>
    <xf numFmtId="0" fontId="3" fillId="0" borderId="4" xfId="0" applyFont="1" applyBorder="1" applyAlignment="1">
      <alignment vertical="center"/>
    </xf>
    <xf numFmtId="0" fontId="3" fillId="0" borderId="1" xfId="0" applyFont="1" applyBorder="1" applyAlignment="1">
      <alignment vertical="center"/>
    </xf>
    <xf numFmtId="2"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1" fontId="3" fillId="0" borderId="1" xfId="4"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1" xfId="1" applyFont="1" applyBorder="1" applyAlignment="1">
      <alignment horizontal="center" vertical="top" wrapText="1"/>
    </xf>
    <xf numFmtId="0" fontId="27" fillId="0" borderId="1" xfId="0" applyFont="1" applyBorder="1" applyAlignment="1">
      <alignment horizontal="center" vertical="center"/>
    </xf>
    <xf numFmtId="1" fontId="3" fillId="0" borderId="6" xfId="4" applyFont="1" applyBorder="1" applyAlignment="1">
      <alignment vertical="center" wrapText="1"/>
    </xf>
    <xf numFmtId="1" fontId="3" fillId="0" borderId="5" xfId="4" applyFont="1" applyBorder="1" applyAlignment="1">
      <alignment vertical="center" wrapText="1"/>
    </xf>
    <xf numFmtId="164" fontId="3" fillId="0" borderId="7" xfId="0" applyNumberFormat="1" applyFont="1" applyBorder="1" applyAlignment="1">
      <alignment vertical="center"/>
    </xf>
    <xf numFmtId="164" fontId="3" fillId="0" borderId="8" xfId="0" applyNumberFormat="1" applyFont="1" applyBorder="1" applyAlignment="1">
      <alignment vertical="center"/>
    </xf>
    <xf numFmtId="164" fontId="3" fillId="0" borderId="12" xfId="0" applyNumberFormat="1" applyFont="1" applyBorder="1" applyAlignment="1">
      <alignment vertical="center"/>
    </xf>
    <xf numFmtId="164" fontId="3" fillId="0" borderId="13" xfId="0" applyNumberFormat="1" applyFont="1" applyBorder="1" applyAlignment="1">
      <alignment vertical="center"/>
    </xf>
    <xf numFmtId="0" fontId="0" fillId="0" borderId="1" xfId="0" applyBorder="1" applyAlignment="1">
      <alignment vertical="center"/>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5" xfId="1" applyFont="1" applyBorder="1" applyAlignment="1">
      <alignment horizontal="center" vertical="top" wrapText="1"/>
    </xf>
    <xf numFmtId="0" fontId="5" fillId="0" borderId="17" xfId="0" applyFont="1" applyBorder="1" applyAlignment="1">
      <alignment vertical="top" wrapText="1"/>
    </xf>
    <xf numFmtId="0" fontId="3" fillId="0" borderId="18" xfId="0" applyFont="1" applyBorder="1" applyAlignment="1">
      <alignment horizontal="center" vertical="center" wrapText="1"/>
    </xf>
    <xf numFmtId="164" fontId="6" fillId="0" borderId="18" xfId="0" applyNumberFormat="1" applyFont="1" applyBorder="1" applyAlignment="1">
      <alignment horizontal="center" vertical="center"/>
    </xf>
    <xf numFmtId="0" fontId="0" fillId="0" borderId="20" xfId="0" applyBorder="1"/>
    <xf numFmtId="0" fontId="4" fillId="0" borderId="17" xfId="0" applyFont="1" applyBorder="1" applyAlignment="1">
      <alignment vertical="top" wrapText="1"/>
    </xf>
    <xf numFmtId="0" fontId="4" fillId="0" borderId="27" xfId="0" applyFont="1" applyBorder="1" applyAlignment="1">
      <alignment vertical="top" wrapText="1"/>
    </xf>
    <xf numFmtId="164" fontId="9" fillId="0" borderId="18" xfId="0" applyNumberFormat="1" applyFont="1" applyBorder="1" applyAlignment="1">
      <alignment horizontal="center" vertical="center"/>
    </xf>
    <xf numFmtId="0" fontId="7" fillId="0" borderId="30" xfId="0" applyFont="1" applyBorder="1" applyAlignment="1">
      <alignment vertical="top" wrapText="1"/>
    </xf>
    <xf numFmtId="0" fontId="8" fillId="0" borderId="30" xfId="0" applyFont="1" applyBorder="1" applyAlignment="1">
      <alignment vertical="top" wrapText="1"/>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2" fillId="3" borderId="0" xfId="0" applyFont="1" applyFill="1" applyBorder="1" applyAlignment="1">
      <alignment horizontal="center" vertical="center"/>
    </xf>
    <xf numFmtId="0" fontId="11" fillId="3" borderId="5" xfId="0" applyFont="1" applyFill="1" applyBorder="1" applyAlignment="1">
      <alignment horizontal="center" vertical="center"/>
    </xf>
    <xf numFmtId="1" fontId="11" fillId="4" borderId="5" xfId="4" applyFont="1" applyFill="1" applyBorder="1" applyAlignment="1">
      <alignment horizontal="center" vertical="center"/>
    </xf>
    <xf numFmtId="1" fontId="3" fillId="0" borderId="1" xfId="4" applyFont="1" applyBorder="1" applyAlignment="1">
      <alignment horizontal="left" vertical="center" wrapText="1"/>
    </xf>
    <xf numFmtId="1" fontId="3" fillId="4" borderId="5" xfId="4" applyFont="1" applyFill="1" applyBorder="1" applyAlignment="1">
      <alignment horizontal="left" vertical="top" wrapText="1"/>
    </xf>
    <xf numFmtId="0" fontId="6" fillId="0" borderId="4" xfId="0" applyFont="1" applyFill="1" applyBorder="1" applyAlignment="1"/>
    <xf numFmtId="0" fontId="3" fillId="0" borderId="4" xfId="0" applyNumberFormat="1" applyFont="1" applyFill="1" applyBorder="1" applyAlignment="1">
      <alignment horizontal="left" vertical="top" wrapText="1"/>
    </xf>
    <xf numFmtId="0" fontId="6" fillId="0" borderId="1" xfId="0" applyFont="1" applyFill="1" applyBorder="1" applyAlignment="1"/>
    <xf numFmtId="1" fontId="3" fillId="4" borderId="1" xfId="4" applyFont="1" applyFill="1" applyBorder="1" applyAlignment="1">
      <alignment vertical="top" wrapText="1"/>
    </xf>
    <xf numFmtId="1" fontId="13" fillId="4" borderId="1" xfId="4" applyFont="1" applyFill="1" applyBorder="1" applyAlignment="1">
      <alignment vertical="top" wrapText="1"/>
    </xf>
    <xf numFmtId="0" fontId="3" fillId="0" borderId="1" xfId="0" applyFont="1" applyBorder="1" applyAlignment="1">
      <alignment horizontal="center" vertical="top" wrapText="1"/>
    </xf>
    <xf numFmtId="164" fontId="3" fillId="0" borderId="5" xfId="0" applyNumberFormat="1" applyFont="1" applyBorder="1" applyAlignment="1">
      <alignment horizontal="center" vertical="center"/>
    </xf>
    <xf numFmtId="0" fontId="0" fillId="0" borderId="9" xfId="0" applyBorder="1"/>
    <xf numFmtId="0" fontId="0" fillId="0" borderId="33" xfId="0" applyBorder="1"/>
    <xf numFmtId="0" fontId="27" fillId="0" borderId="1" xfId="0" applyNumberFormat="1" applyFont="1" applyFill="1" applyBorder="1" applyAlignment="1" applyProtection="1">
      <alignment horizontal="center"/>
    </xf>
    <xf numFmtId="0" fontId="3" fillId="0" borderId="4" xfId="4" applyNumberFormat="1" applyFont="1" applyBorder="1" applyAlignment="1">
      <alignment vertical="top" wrapText="1"/>
    </xf>
    <xf numFmtId="0" fontId="2" fillId="3" borderId="4" xfId="0" applyFont="1" applyFill="1" applyBorder="1" applyAlignment="1">
      <alignment vertical="center"/>
    </xf>
    <xf numFmtId="0" fontId="3" fillId="3" borderId="1" xfId="0" applyFont="1" applyFill="1" applyBorder="1" applyAlignment="1">
      <alignment horizontal="center" vertical="center" wrapText="1"/>
    </xf>
    <xf numFmtId="0" fontId="0" fillId="3" borderId="1" xfId="0" applyFill="1" applyBorder="1"/>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164" fontId="30" fillId="0" borderId="1" xfId="0" applyNumberFormat="1" applyFont="1" applyBorder="1" applyAlignment="1">
      <alignment horizontal="center" vertical="center"/>
    </xf>
    <xf numFmtId="0" fontId="3" fillId="0" borderId="4" xfId="0" applyFont="1" applyFill="1" applyBorder="1" applyAlignment="1">
      <alignment horizontal="left" vertical="top" wrapText="1"/>
    </xf>
    <xf numFmtId="0" fontId="6" fillId="0" borderId="4" xfId="0" applyFont="1" applyBorder="1" applyAlignment="1">
      <alignment horizontal="center" vertical="center"/>
    </xf>
    <xf numFmtId="0" fontId="3" fillId="0" borderId="1" xfId="0" applyFont="1" applyFill="1" applyBorder="1" applyAlignment="1">
      <alignment vertical="center" wrapText="1"/>
    </xf>
    <xf numFmtId="0" fontId="4" fillId="0" borderId="22" xfId="0" applyFont="1" applyBorder="1" applyAlignment="1">
      <alignment horizontal="left" vertical="top" wrapText="1"/>
    </xf>
    <xf numFmtId="0" fontId="32" fillId="3" borderId="1" xfId="0" applyFont="1" applyFill="1" applyBorder="1" applyAlignment="1">
      <alignment horizontal="center" vertical="center" wrapText="1"/>
    </xf>
    <xf numFmtId="0" fontId="4" fillId="0" borderId="2" xfId="0" applyFont="1" applyBorder="1" applyAlignment="1">
      <alignment horizontal="left" vertical="center"/>
    </xf>
    <xf numFmtId="1" fontId="4" fillId="0" borderId="40" xfId="4" applyFont="1" applyBorder="1" applyAlignment="1">
      <alignment vertical="top" wrapText="1"/>
    </xf>
    <xf numFmtId="1" fontId="4" fillId="0" borderId="13" xfId="4" applyFont="1" applyBorder="1" applyAlignment="1">
      <alignment vertical="top" wrapText="1"/>
    </xf>
    <xf numFmtId="165" fontId="9" fillId="0" borderId="19" xfId="0" applyNumberFormat="1" applyFont="1" applyBorder="1" applyAlignment="1">
      <alignment horizontal="center" vertical="center"/>
    </xf>
    <xf numFmtId="1" fontId="4" fillId="0" borderId="1" xfId="4" applyFont="1" applyBorder="1" applyAlignment="1">
      <alignment vertical="top" wrapText="1"/>
    </xf>
    <xf numFmtId="0" fontId="12" fillId="0" borderId="1" xfId="1" applyFont="1" applyBorder="1" applyAlignment="1">
      <alignment vertical="center" wrapText="1"/>
    </xf>
    <xf numFmtId="0" fontId="3" fillId="0" borderId="4" xfId="0" applyFont="1" applyBorder="1" applyAlignment="1">
      <alignment horizontal="center" vertical="center"/>
    </xf>
    <xf numFmtId="1" fontId="3" fillId="0" borderId="5" xfId="4" applyFont="1" applyBorder="1" applyAlignment="1">
      <alignment horizontal="center" vertical="center" wrapText="1"/>
    </xf>
    <xf numFmtId="164" fontId="3" fillId="3" borderId="1" xfId="0" applyNumberFormat="1" applyFont="1" applyFill="1" applyBorder="1" applyAlignment="1">
      <alignment horizontal="center" vertical="top"/>
    </xf>
    <xf numFmtId="1" fontId="3" fillId="0" borderId="1" xfId="4" applyFont="1" applyBorder="1" applyAlignment="1">
      <alignment horizontal="center" vertical="center"/>
    </xf>
    <xf numFmtId="0" fontId="3" fillId="0" borderId="1" xfId="0" applyFont="1" applyBorder="1" applyAlignment="1">
      <alignment horizontal="left" vertical="center"/>
    </xf>
    <xf numFmtId="0" fontId="0" fillId="0" borderId="5" xfId="0" applyBorder="1"/>
    <xf numFmtId="0" fontId="15" fillId="0" borderId="5" xfId="4" applyNumberFormat="1" applyFont="1" applyBorder="1" applyAlignment="1">
      <alignment vertical="top" wrapText="1"/>
    </xf>
    <xf numFmtId="165" fontId="9" fillId="0" borderId="18" xfId="0" applyNumberFormat="1" applyFont="1" applyBorder="1" applyAlignment="1">
      <alignment horizontal="center" vertical="center" wrapText="1"/>
    </xf>
    <xf numFmtId="0" fontId="3" fillId="0" borderId="18" xfId="0" applyFont="1" applyBorder="1" applyAlignment="1">
      <alignment vertical="top" wrapText="1"/>
    </xf>
    <xf numFmtId="0" fontId="5" fillId="0" borderId="18" xfId="0" applyFont="1" applyBorder="1" applyAlignment="1">
      <alignment vertical="top" wrapText="1"/>
    </xf>
    <xf numFmtId="0" fontId="0" fillId="0" borderId="21" xfId="0" applyBorder="1"/>
    <xf numFmtId="0" fontId="0" fillId="0" borderId="35" xfId="0" applyBorder="1"/>
    <xf numFmtId="0" fontId="5" fillId="3" borderId="18" xfId="0" applyFont="1" applyFill="1" applyBorder="1" applyAlignment="1">
      <alignment vertical="top" wrapText="1"/>
    </xf>
    <xf numFmtId="0" fontId="3" fillId="3" borderId="18" xfId="0" applyFont="1" applyFill="1" applyBorder="1" applyAlignment="1">
      <alignment horizontal="center" vertical="center" wrapText="1"/>
    </xf>
    <xf numFmtId="164" fontId="9" fillId="3" borderId="18" xfId="0" applyNumberFormat="1" applyFont="1" applyFill="1" applyBorder="1" applyAlignment="1">
      <alignment horizontal="center" vertical="center"/>
    </xf>
    <xf numFmtId="0" fontId="0" fillId="3" borderId="18" xfId="0" applyFill="1" applyBorder="1"/>
    <xf numFmtId="1" fontId="4" fillId="0" borderId="5" xfId="4" applyFont="1" applyBorder="1" applyAlignment="1">
      <alignment horizontal="left" vertical="top" wrapText="1"/>
    </xf>
    <xf numFmtId="1" fontId="3" fillId="0" borderId="14" xfId="4" applyFont="1" applyBorder="1" applyAlignment="1">
      <alignment horizontal="center" vertical="center" wrapText="1"/>
    </xf>
    <xf numFmtId="0" fontId="0" fillId="0" borderId="16" xfId="0" applyBorder="1"/>
    <xf numFmtId="1" fontId="3" fillId="0" borderId="18" xfId="4" applyFont="1" applyBorder="1" applyAlignment="1">
      <alignment horizontal="center" vertical="center"/>
    </xf>
    <xf numFmtId="0" fontId="0" fillId="0" borderId="45" xfId="0" applyBorder="1"/>
    <xf numFmtId="1" fontId="3" fillId="0" borderId="3" xfId="4" applyFont="1" applyBorder="1" applyAlignment="1">
      <alignment horizontal="center" vertical="center" wrapText="1"/>
    </xf>
    <xf numFmtId="0" fontId="0" fillId="0" borderId="43" xfId="0" applyBorder="1"/>
    <xf numFmtId="0" fontId="0" fillId="0" borderId="48" xfId="0" applyBorder="1"/>
    <xf numFmtId="0" fontId="0" fillId="0" borderId="25" xfId="0" applyBorder="1"/>
    <xf numFmtId="0" fontId="3" fillId="0" borderId="14" xfId="4" applyNumberFormat="1" applyFont="1" applyBorder="1" applyAlignment="1">
      <alignment vertical="top" wrapText="1"/>
    </xf>
    <xf numFmtId="1" fontId="3" fillId="0" borderId="14" xfId="4" applyFont="1" applyBorder="1" applyAlignment="1">
      <alignment horizontal="center" vertical="center"/>
    </xf>
    <xf numFmtId="0" fontId="0" fillId="0" borderId="14" xfId="0" applyBorder="1"/>
    <xf numFmtId="0" fontId="3" fillId="0" borderId="18" xfId="4" applyNumberFormat="1" applyFont="1" applyBorder="1" applyAlignment="1">
      <alignment vertical="top" wrapText="1"/>
    </xf>
    <xf numFmtId="0" fontId="0" fillId="0" borderId="18" xfId="0" applyBorder="1"/>
    <xf numFmtId="0" fontId="11" fillId="0" borderId="4" xfId="0" applyFont="1" applyBorder="1" applyAlignment="1">
      <alignment horizontal="center" vertical="center"/>
    </xf>
    <xf numFmtId="0" fontId="0" fillId="0" borderId="4" xfId="0" applyBorder="1"/>
    <xf numFmtId="1" fontId="3" fillId="0" borderId="14" xfId="4" applyFont="1" applyBorder="1" applyAlignment="1">
      <alignment horizontal="left" vertical="center" wrapText="1"/>
    </xf>
    <xf numFmtId="1" fontId="3" fillId="0" borderId="18" xfId="4" applyFont="1" applyBorder="1" applyAlignment="1">
      <alignment horizontal="left" vertical="top" wrapText="1"/>
    </xf>
    <xf numFmtId="0" fontId="19" fillId="0" borderId="4" xfId="0" applyFont="1" applyFill="1" applyBorder="1" applyAlignment="1">
      <alignment vertical="center"/>
    </xf>
    <xf numFmtId="1" fontId="3" fillId="0" borderId="4" xfId="4" applyFont="1" applyBorder="1" applyAlignment="1">
      <alignment vertical="top" wrapText="1"/>
    </xf>
    <xf numFmtId="0" fontId="3" fillId="0" borderId="14" xfId="0" applyFont="1" applyBorder="1" applyAlignment="1">
      <alignment horizontal="center" vertical="center"/>
    </xf>
    <xf numFmtId="164" fontId="6" fillId="0" borderId="18" xfId="0" applyNumberFormat="1" applyFont="1" applyFill="1" applyBorder="1" applyAlignment="1">
      <alignment horizontal="center" vertical="center"/>
    </xf>
    <xf numFmtId="0" fontId="15" fillId="0" borderId="6" xfId="4" applyNumberFormat="1" applyFont="1" applyBorder="1" applyAlignment="1">
      <alignment vertical="top" wrapText="1"/>
    </xf>
    <xf numFmtId="164" fontId="30" fillId="0" borderId="6" xfId="0" applyNumberFormat="1" applyFont="1" applyBorder="1" applyAlignment="1">
      <alignment horizontal="center" vertical="center"/>
    </xf>
    <xf numFmtId="0" fontId="2" fillId="3" borderId="14" xfId="0" applyFont="1" applyFill="1" applyBorder="1" applyAlignment="1">
      <alignment horizontal="center" vertical="center"/>
    </xf>
    <xf numFmtId="164" fontId="3" fillId="0" borderId="18" xfId="0" applyNumberFormat="1" applyFont="1" applyBorder="1" applyAlignment="1">
      <alignment horizontal="center" vertical="center" wrapText="1"/>
    </xf>
    <xf numFmtId="0" fontId="0" fillId="0" borderId="50" xfId="0" applyBorder="1"/>
    <xf numFmtId="0" fontId="14" fillId="0" borderId="42" xfId="0" applyFont="1" applyBorder="1" applyAlignment="1"/>
    <xf numFmtId="0" fontId="3" fillId="0" borderId="40" xfId="0" applyFont="1" applyBorder="1" applyAlignment="1">
      <alignment horizontal="center" vertical="center" wrapText="1"/>
    </xf>
    <xf numFmtId="0" fontId="5" fillId="0" borderId="52" xfId="0" applyFont="1" applyBorder="1" applyAlignment="1">
      <alignment vertical="top" wrapText="1"/>
    </xf>
    <xf numFmtId="0" fontId="2" fillId="0" borderId="1" xfId="0" applyFont="1" applyFill="1" applyBorder="1" applyAlignment="1">
      <alignment horizontal="center" vertical="center" wrapText="1"/>
    </xf>
    <xf numFmtId="0" fontId="6" fillId="0" borderId="1" xfId="0" applyFont="1" applyBorder="1" applyAlignment="1"/>
    <xf numFmtId="0" fontId="2" fillId="0" borderId="14" xfId="0" applyFont="1" applyFill="1" applyBorder="1" applyAlignment="1">
      <alignment horizontal="center" vertical="center" wrapText="1"/>
    </xf>
    <xf numFmtId="0" fontId="28" fillId="0" borderId="14" xfId="0" applyFont="1" applyBorder="1" applyAlignment="1">
      <alignment horizontal="center" vertical="center"/>
    </xf>
    <xf numFmtId="0" fontId="6" fillId="0" borderId="18" xfId="0" applyFont="1" applyBorder="1" applyAlignment="1"/>
    <xf numFmtId="0" fontId="28" fillId="0" borderId="18" xfId="0" applyFont="1" applyBorder="1" applyAlignment="1">
      <alignment horizontal="center" vertical="center"/>
    </xf>
    <xf numFmtId="164" fontId="3" fillId="3" borderId="18" xfId="0" applyNumberFormat="1" applyFont="1" applyFill="1" applyBorder="1" applyAlignment="1">
      <alignment horizontal="center" vertical="top"/>
    </xf>
    <xf numFmtId="0" fontId="6" fillId="0" borderId="14" xfId="0" applyFont="1" applyBorder="1" applyAlignment="1"/>
    <xf numFmtId="164" fontId="3" fillId="3" borderId="14" xfId="0" applyNumberFormat="1" applyFont="1" applyFill="1" applyBorder="1" applyAlignment="1">
      <alignment horizontal="center" vertical="top"/>
    </xf>
    <xf numFmtId="0" fontId="28" fillId="0" borderId="47" xfId="0" applyFont="1" applyFill="1" applyBorder="1" applyAlignment="1">
      <alignment horizontal="left" vertical="center"/>
    </xf>
    <xf numFmtId="0" fontId="28" fillId="0" borderId="14" xfId="0" applyFont="1" applyFill="1" applyBorder="1" applyAlignment="1">
      <alignment horizontal="center" vertical="center"/>
    </xf>
    <xf numFmtId="164" fontId="3" fillId="0" borderId="14" xfId="0" applyNumberFormat="1" applyFont="1" applyFill="1" applyBorder="1" applyAlignment="1">
      <alignment horizontal="center" vertical="top"/>
    </xf>
    <xf numFmtId="0" fontId="28" fillId="0" borderId="48" xfId="0" applyFont="1" applyFill="1" applyBorder="1" applyAlignment="1">
      <alignment horizontal="left" vertical="center"/>
    </xf>
    <xf numFmtId="0" fontId="28" fillId="0" borderId="1" xfId="0" applyFont="1" applyFill="1" applyBorder="1" applyAlignment="1">
      <alignment horizontal="center" vertical="center"/>
    </xf>
    <xf numFmtId="165" fontId="3" fillId="0" borderId="1" xfId="0" applyNumberFormat="1" applyFont="1" applyFill="1" applyBorder="1" applyAlignment="1">
      <alignment vertical="top" wrapText="1"/>
    </xf>
    <xf numFmtId="0" fontId="28" fillId="0" borderId="17" xfId="0" applyFont="1" applyFill="1" applyBorder="1" applyAlignment="1">
      <alignment horizontal="left" vertical="center"/>
    </xf>
    <xf numFmtId="0" fontId="28" fillId="0" borderId="24" xfId="0" applyFont="1" applyFill="1" applyBorder="1" applyAlignment="1">
      <alignment horizontal="left" vertical="center"/>
    </xf>
    <xf numFmtId="0" fontId="3" fillId="0" borderId="14" xfId="0" applyFont="1" applyFill="1" applyBorder="1" applyAlignment="1">
      <alignment horizontal="center" vertical="top" wrapText="1"/>
    </xf>
    <xf numFmtId="0" fontId="28" fillId="0" borderId="27" xfId="0" applyFont="1" applyFill="1" applyBorder="1" applyAlignment="1">
      <alignment horizontal="left" vertical="center"/>
    </xf>
    <xf numFmtId="0" fontId="2" fillId="0" borderId="4" xfId="0" applyFont="1" applyFill="1" applyBorder="1" applyAlignment="1">
      <alignment horizontal="center" vertical="center" wrapText="1"/>
    </xf>
    <xf numFmtId="0" fontId="28" fillId="0" borderId="4" xfId="0" applyFont="1" applyFill="1" applyBorder="1" applyAlignment="1">
      <alignment horizontal="center" vertical="center"/>
    </xf>
    <xf numFmtId="0" fontId="28" fillId="0" borderId="5" xfId="0" applyFont="1" applyBorder="1" applyAlignment="1">
      <alignment horizontal="center" vertical="center"/>
    </xf>
    <xf numFmtId="0" fontId="6" fillId="0" borderId="5" xfId="0" applyFont="1" applyBorder="1" applyAlignment="1"/>
    <xf numFmtId="164" fontId="3" fillId="3" borderId="5" xfId="0" applyNumberFormat="1" applyFont="1" applyFill="1" applyBorder="1" applyAlignment="1">
      <alignment horizontal="center" vertical="top"/>
    </xf>
    <xf numFmtId="1" fontId="3" fillId="0" borderId="4" xfId="4" applyFont="1" applyBorder="1" applyAlignment="1">
      <alignment horizontal="center" vertical="center" wrapText="1"/>
    </xf>
    <xf numFmtId="1" fontId="3" fillId="0" borderId="6" xfId="4"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xf>
    <xf numFmtId="0" fontId="6" fillId="0" borderId="4" xfId="0" applyFont="1" applyBorder="1" applyAlignment="1">
      <alignment horizontal="center"/>
    </xf>
    <xf numFmtId="0" fontId="6" fillId="0" borderId="5" xfId="0" applyFont="1" applyBorder="1" applyAlignment="1">
      <alignment horizontal="center"/>
    </xf>
    <xf numFmtId="164" fontId="0" fillId="0" borderId="1" xfId="0" applyNumberFormat="1" applyBorder="1" applyAlignment="1">
      <alignment horizontal="center" vertical="center"/>
    </xf>
    <xf numFmtId="164" fontId="9" fillId="0" borderId="23" xfId="0" applyNumberFormat="1" applyFont="1" applyBorder="1" applyAlignment="1">
      <alignment horizontal="center" vertical="center"/>
    </xf>
    <xf numFmtId="0" fontId="0" fillId="0" borderId="4" xfId="0" applyBorder="1" applyAlignment="1">
      <alignment horizontal="center" vertical="center"/>
    </xf>
    <xf numFmtId="0" fontId="3" fillId="0" borderId="23" xfId="0" applyFont="1"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center" vertical="center"/>
    </xf>
    <xf numFmtId="164" fontId="3" fillId="0" borderId="1" xfId="0" applyNumberFormat="1" applyFont="1" applyBorder="1" applyAlignment="1">
      <alignment horizontal="center" vertical="center"/>
    </xf>
    <xf numFmtId="0" fontId="0" fillId="0" borderId="14" xfId="0" applyBorder="1" applyAlignment="1">
      <alignment horizontal="center" vertical="center"/>
    </xf>
    <xf numFmtId="164" fontId="6" fillId="0" borderId="1" xfId="0" applyNumberFormat="1" applyFont="1" applyBorder="1" applyAlignment="1">
      <alignment horizontal="center" vertical="center"/>
    </xf>
    <xf numFmtId="165" fontId="9" fillId="0" borderId="1" xfId="0" applyNumberFormat="1" applyFont="1" applyBorder="1" applyAlignment="1">
      <alignment horizontal="center" vertical="center" wrapText="1"/>
    </xf>
    <xf numFmtId="164" fontId="6" fillId="0" borderId="2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19" xfId="0" applyNumberFormat="1" applyFont="1" applyBorder="1" applyAlignment="1">
      <alignment horizontal="center" vertical="center"/>
    </xf>
    <xf numFmtId="0" fontId="3" fillId="3" borderId="5" xfId="0" applyFont="1" applyFill="1" applyBorder="1" applyAlignment="1">
      <alignment horizontal="center" vertical="center" wrapText="1"/>
    </xf>
    <xf numFmtId="0" fontId="3" fillId="0" borderId="23" xfId="0" applyFont="1" applyBorder="1" applyAlignment="1">
      <alignment horizontal="center" vertical="center"/>
    </xf>
    <xf numFmtId="0" fontId="3" fillId="0" borderId="5" xfId="0" applyFont="1" applyBorder="1" applyAlignment="1">
      <alignment horizontal="center" vertical="center"/>
    </xf>
    <xf numFmtId="164" fontId="3" fillId="0" borderId="18" xfId="0" applyNumberFormat="1" applyFont="1" applyBorder="1" applyAlignment="1">
      <alignment horizontal="center" vertical="center"/>
    </xf>
    <xf numFmtId="0" fontId="4" fillId="0" borderId="5" xfId="4" applyNumberFormat="1" applyFont="1" applyBorder="1" applyAlignment="1">
      <alignment horizontal="left" vertical="top" wrapText="1"/>
    </xf>
    <xf numFmtId="0" fontId="4" fillId="0" borderId="1" xfId="4" applyNumberFormat="1" applyFont="1" applyBorder="1" applyAlignment="1">
      <alignment horizontal="left" vertical="top" wrapText="1"/>
    </xf>
    <xf numFmtId="0" fontId="3" fillId="0" borderId="1" xfId="0" applyFont="1" applyBorder="1" applyAlignment="1">
      <alignment horizontal="center" vertical="center" wrapText="1"/>
    </xf>
    <xf numFmtId="2" fontId="22" fillId="0" borderId="0" xfId="0" applyNumberFormat="1" applyFont="1" applyBorder="1" applyAlignment="1">
      <alignment horizontal="center" vertical="center"/>
    </xf>
    <xf numFmtId="0" fontId="3" fillId="3" borderId="1" xfId="0" applyFont="1" applyFill="1" applyBorder="1" applyAlignment="1">
      <alignment horizontal="center" vertical="top" wrapText="1"/>
    </xf>
    <xf numFmtId="0" fontId="3" fillId="0" borderId="1" xfId="0" applyFont="1" applyBorder="1" applyAlignment="1">
      <alignment horizontal="center" vertical="center"/>
    </xf>
    <xf numFmtId="0" fontId="6" fillId="0" borderId="1" xfId="0" applyFont="1" applyBorder="1" applyAlignment="1">
      <alignment horizontal="center"/>
    </xf>
    <xf numFmtId="1" fontId="3" fillId="0" borderId="4" xfId="4" applyFont="1" applyBorder="1" applyAlignment="1">
      <alignment horizontal="center" vertical="center"/>
    </xf>
    <xf numFmtId="1" fontId="3" fillId="0" borderId="5" xfId="4" applyFont="1" applyBorder="1" applyAlignment="1">
      <alignment horizontal="center" vertical="center"/>
    </xf>
    <xf numFmtId="0" fontId="11" fillId="0" borderId="1" xfId="0" applyFont="1" applyBorder="1" applyAlignment="1">
      <alignment horizontal="center" vertical="center"/>
    </xf>
    <xf numFmtId="0" fontId="36" fillId="0" borderId="14" xfId="0" applyFont="1" applyBorder="1" applyAlignment="1">
      <alignment horizontal="center" vertical="center"/>
    </xf>
    <xf numFmtId="0" fontId="36" fillId="0" borderId="51" xfId="0" applyFont="1" applyBorder="1" applyAlignment="1">
      <alignment horizontal="center" vertical="center"/>
    </xf>
    <xf numFmtId="0" fontId="0" fillId="0" borderId="3" xfId="0" applyBorder="1" applyAlignment="1">
      <alignment vertical="center"/>
    </xf>
    <xf numFmtId="164" fontId="0" fillId="0" borderId="1" xfId="0" applyNumberFormat="1" applyBorder="1" applyAlignment="1">
      <alignment vertical="center"/>
    </xf>
    <xf numFmtId="0" fontId="35" fillId="5" borderId="36" xfId="0" applyFont="1" applyFill="1" applyBorder="1" applyAlignment="1">
      <alignment horizontal="center" vertical="center"/>
    </xf>
    <xf numFmtId="9" fontId="34" fillId="5" borderId="14" xfId="0" applyNumberFormat="1" applyFont="1" applyFill="1" applyBorder="1" applyAlignment="1">
      <alignment horizontal="center" vertical="center"/>
    </xf>
    <xf numFmtId="0" fontId="3" fillId="0" borderId="48" xfId="0" applyFont="1" applyBorder="1" applyAlignment="1">
      <alignment horizontal="left" vertical="top" wrapText="1"/>
    </xf>
    <xf numFmtId="164" fontId="0" fillId="0" borderId="43" xfId="0" applyNumberFormat="1" applyBorder="1" applyAlignment="1">
      <alignment vertical="center"/>
    </xf>
    <xf numFmtId="0" fontId="3" fillId="3" borderId="48" xfId="0" applyFont="1" applyFill="1" applyBorder="1" applyAlignment="1">
      <alignment horizontal="left" vertical="top" wrapText="1"/>
    </xf>
    <xf numFmtId="0" fontId="3" fillId="3" borderId="24" xfId="0" applyFont="1" applyFill="1" applyBorder="1" applyAlignment="1">
      <alignment horizontal="left" vertical="top" wrapText="1"/>
    </xf>
    <xf numFmtId="0" fontId="28" fillId="0" borderId="48" xfId="0" applyFont="1" applyBorder="1" applyAlignment="1">
      <alignment horizontal="left" vertical="center"/>
    </xf>
    <xf numFmtId="0" fontId="13" fillId="0" borderId="48" xfId="0" applyFont="1" applyBorder="1" applyAlignment="1">
      <alignment horizontal="left" vertical="center"/>
    </xf>
    <xf numFmtId="0" fontId="13" fillId="0" borderId="62" xfId="0" applyFont="1" applyBorder="1" applyAlignment="1">
      <alignment horizontal="left" vertical="center"/>
    </xf>
    <xf numFmtId="0" fontId="13" fillId="0" borderId="26" xfId="0" applyFont="1" applyBorder="1" applyAlignment="1">
      <alignment horizontal="left" vertical="center"/>
    </xf>
    <xf numFmtId="0" fontId="13" fillId="0" borderId="17" xfId="0" applyFont="1" applyBorder="1" applyAlignment="1">
      <alignment horizontal="left" vertical="center"/>
    </xf>
    <xf numFmtId="0" fontId="3" fillId="0" borderId="63" xfId="0" applyFont="1" applyBorder="1" applyAlignment="1">
      <alignment horizontal="left" vertical="center"/>
    </xf>
    <xf numFmtId="0" fontId="3" fillId="0" borderId="48" xfId="0" applyFont="1" applyBorder="1" applyAlignment="1">
      <alignment horizontal="left" vertical="center"/>
    </xf>
    <xf numFmtId="0" fontId="13" fillId="0" borderId="45" xfId="0" applyFont="1" applyBorder="1" applyAlignment="1">
      <alignment vertical="center"/>
    </xf>
    <xf numFmtId="0" fontId="13" fillId="0" borderId="45" xfId="0" applyFont="1" applyBorder="1" applyAlignment="1">
      <alignment horizontal="left" vertical="center"/>
    </xf>
    <xf numFmtId="0" fontId="13" fillId="3" borderId="17" xfId="0" applyFont="1" applyFill="1" applyBorder="1" applyAlignment="1">
      <alignment horizontal="left" vertical="center"/>
    </xf>
    <xf numFmtId="0" fontId="3" fillId="0" borderId="58" xfId="0" applyFont="1" applyBorder="1" applyAlignment="1">
      <alignment horizontal="left" vertical="center" wrapText="1"/>
    </xf>
    <xf numFmtId="0" fontId="3" fillId="0" borderId="45" xfId="0" applyFont="1" applyBorder="1" applyAlignment="1">
      <alignment horizontal="left" vertical="center" wrapText="1"/>
    </xf>
    <xf numFmtId="0" fontId="3" fillId="0" borderId="24" xfId="0" applyFont="1" applyBorder="1" applyAlignment="1">
      <alignment horizontal="left" vertical="center" wrapText="1"/>
    </xf>
    <xf numFmtId="0" fontId="3" fillId="0" borderId="48" xfId="0" applyFont="1" applyBorder="1" applyAlignment="1">
      <alignment horizontal="left" vertical="center" wrapText="1"/>
    </xf>
    <xf numFmtId="0" fontId="3" fillId="0" borderId="41" xfId="0" applyFont="1" applyBorder="1" applyAlignment="1">
      <alignment horizontal="left" vertical="center" wrapText="1"/>
    </xf>
    <xf numFmtId="0" fontId="3" fillId="0" borderId="17" xfId="0" applyFont="1" applyBorder="1" applyAlignment="1">
      <alignment horizontal="left" vertical="center" wrapText="1"/>
    </xf>
    <xf numFmtId="0" fontId="3" fillId="0" borderId="63" xfId="0" applyFont="1" applyBorder="1" applyAlignment="1">
      <alignment vertical="center"/>
    </xf>
    <xf numFmtId="0" fontId="3" fillId="0" borderId="24"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1" fillId="0" borderId="0" xfId="0" applyFont="1" applyBorder="1" applyAlignment="1">
      <alignment horizontal="center" vertical="center"/>
    </xf>
    <xf numFmtId="0" fontId="3" fillId="0" borderId="47" xfId="0" applyFont="1" applyBorder="1" applyAlignment="1">
      <alignment horizontal="left" vertical="top" wrapText="1"/>
    </xf>
    <xf numFmtId="0" fontId="3" fillId="0" borderId="17" xfId="0" applyFont="1" applyBorder="1" applyAlignment="1">
      <alignment horizontal="left" vertical="top" wrapText="1"/>
    </xf>
    <xf numFmtId="0" fontId="3" fillId="0" borderId="27" xfId="0" applyFont="1" applyBorder="1" applyAlignment="1">
      <alignment horizontal="left" vertical="top" wrapText="1"/>
    </xf>
    <xf numFmtId="0" fontId="3" fillId="0" borderId="24" xfId="0" applyFont="1" applyBorder="1" applyAlignment="1">
      <alignment horizontal="left" vertical="top" wrapText="1"/>
    </xf>
    <xf numFmtId="0" fontId="3" fillId="0" borderId="27" xfId="0" applyFont="1" applyBorder="1" applyAlignment="1">
      <alignment vertical="center"/>
    </xf>
    <xf numFmtId="0" fontId="3" fillId="3" borderId="48" xfId="0" applyFont="1" applyFill="1" applyBorder="1" applyAlignment="1">
      <alignment horizontal="left" vertical="center"/>
    </xf>
    <xf numFmtId="0" fontId="3" fillId="3" borderId="27" xfId="0" applyFont="1" applyFill="1" applyBorder="1" applyAlignment="1">
      <alignment horizontal="left" vertical="center"/>
    </xf>
    <xf numFmtId="0" fontId="31" fillId="0" borderId="48" xfId="0" applyFont="1" applyBorder="1" applyAlignment="1">
      <alignment horizontal="left" vertical="center" wrapText="1"/>
    </xf>
    <xf numFmtId="0" fontId="9" fillId="0" borderId="48" xfId="0" applyFont="1" applyBorder="1" applyAlignment="1">
      <alignment vertical="top"/>
    </xf>
    <xf numFmtId="0" fontId="9" fillId="3" borderId="48" xfId="0" applyFont="1" applyFill="1" applyBorder="1" applyAlignment="1">
      <alignment vertical="top"/>
    </xf>
    <xf numFmtId="0" fontId="3" fillId="0" borderId="47" xfId="0" applyFont="1" applyBorder="1" applyAlignment="1">
      <alignment horizontal="left" vertical="center"/>
    </xf>
    <xf numFmtId="164" fontId="0" fillId="0" borderId="25" xfId="0" applyNumberFormat="1" applyBorder="1" applyAlignment="1">
      <alignment vertical="center"/>
    </xf>
    <xf numFmtId="0" fontId="4" fillId="0" borderId="23" xfId="0" applyFont="1" applyBorder="1" applyAlignment="1">
      <alignment vertical="center"/>
    </xf>
    <xf numFmtId="0" fontId="3" fillId="0" borderId="22" xfId="0" applyFont="1" applyBorder="1" applyAlignment="1">
      <alignment vertical="center" wrapText="1"/>
    </xf>
    <xf numFmtId="164" fontId="0" fillId="0" borderId="57" xfId="0" applyNumberFormat="1" applyBorder="1" applyAlignment="1">
      <alignment vertical="center"/>
    </xf>
    <xf numFmtId="164" fontId="0" fillId="0" borderId="28" xfId="0" applyNumberFormat="1" applyBorder="1" applyAlignment="1">
      <alignment vertical="center"/>
    </xf>
    <xf numFmtId="1" fontId="4" fillId="0" borderId="23" xfId="4" applyFont="1" applyBorder="1" applyAlignment="1">
      <alignment vertical="top" wrapText="1"/>
    </xf>
    <xf numFmtId="0" fontId="0" fillId="0" borderId="7" xfId="0" applyBorder="1"/>
    <xf numFmtId="0" fontId="0" fillId="0" borderId="8" xfId="0" applyBorder="1"/>
    <xf numFmtId="0" fontId="4" fillId="0" borderId="4" xfId="4" applyNumberFormat="1" applyFont="1" applyBorder="1" applyAlignment="1">
      <alignment horizontal="left" vertical="top" wrapText="1"/>
    </xf>
    <xf numFmtId="0" fontId="6" fillId="0" borderId="23" xfId="0" applyFont="1" applyBorder="1" applyAlignment="1">
      <alignment horizontal="center"/>
    </xf>
    <xf numFmtId="164" fontId="0" fillId="0" borderId="51" xfId="0" applyNumberFormat="1" applyBorder="1" applyAlignment="1">
      <alignment vertical="center"/>
    </xf>
    <xf numFmtId="0" fontId="0" fillId="0" borderId="59" xfId="0" applyBorder="1"/>
    <xf numFmtId="0" fontId="0" fillId="0" borderId="67" xfId="0" applyBorder="1"/>
    <xf numFmtId="0" fontId="4" fillId="0" borderId="23" xfId="4" applyNumberFormat="1" applyFont="1" applyBorder="1" applyAlignment="1">
      <alignment horizontal="center" vertical="top" wrapText="1"/>
    </xf>
    <xf numFmtId="0" fontId="13" fillId="0" borderId="27" xfId="0" applyFont="1" applyBorder="1" applyAlignment="1">
      <alignment horizontal="left" vertical="center"/>
    </xf>
    <xf numFmtId="164" fontId="9" fillId="0" borderId="4" xfId="0" applyNumberFormat="1" applyFont="1" applyBorder="1" applyAlignment="1">
      <alignment horizontal="center" vertical="center"/>
    </xf>
    <xf numFmtId="164" fontId="30" fillId="0" borderId="4" xfId="0" applyNumberFormat="1" applyFont="1" applyBorder="1" applyAlignment="1">
      <alignment horizontal="center" vertical="center"/>
    </xf>
    <xf numFmtId="0" fontId="12" fillId="0" borderId="1" xfId="0" applyFont="1" applyBorder="1" applyAlignment="1">
      <alignment horizontal="left" vertical="top" wrapText="1"/>
    </xf>
    <xf numFmtId="164" fontId="9"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9" fillId="3" borderId="48" xfId="0" applyFont="1" applyFill="1" applyBorder="1" applyAlignment="1">
      <alignment horizontal="left" vertical="center"/>
    </xf>
    <xf numFmtId="0" fontId="9" fillId="0" borderId="1" xfId="0" applyFont="1" applyBorder="1" applyAlignment="1">
      <alignment horizontal="left" vertical="center"/>
    </xf>
    <xf numFmtId="0" fontId="3" fillId="0" borderId="1" xfId="0" applyFont="1" applyBorder="1" applyAlignment="1">
      <alignment horizontal="left" vertical="center" wrapText="1"/>
    </xf>
    <xf numFmtId="0" fontId="0" fillId="0" borderId="1" xfId="0" applyBorder="1" applyAlignment="1">
      <alignment horizontal="left" vertical="center"/>
    </xf>
    <xf numFmtId="0" fontId="2" fillId="2" borderId="64" xfId="0" applyFont="1" applyFill="1" applyBorder="1" applyAlignment="1">
      <alignment horizontal="center" vertical="center"/>
    </xf>
    <xf numFmtId="0" fontId="2" fillId="2" borderId="9" xfId="0" applyFont="1" applyFill="1" applyBorder="1" applyAlignment="1">
      <alignment horizontal="center" vertical="center"/>
    </xf>
    <xf numFmtId="164" fontId="3" fillId="3"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164" fontId="0" fillId="0" borderId="57" xfId="0" applyNumberFormat="1" applyBorder="1" applyAlignment="1">
      <alignment horizontal="center" vertical="center"/>
    </xf>
    <xf numFmtId="164" fontId="0" fillId="0" borderId="46" xfId="0" applyNumberFormat="1" applyBorder="1" applyAlignment="1">
      <alignment horizontal="center" vertical="center"/>
    </xf>
    <xf numFmtId="164" fontId="0" fillId="0" borderId="28" xfId="0" applyNumberForma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2" fontId="37" fillId="3" borderId="1" xfId="0" applyNumberFormat="1" applyFont="1" applyFill="1" applyBorder="1" applyAlignment="1">
      <alignment horizontal="center" vertical="center" wrapText="1"/>
    </xf>
    <xf numFmtId="164" fontId="0" fillId="0" borderId="14" xfId="0" applyNumberFormat="1" applyBorder="1" applyAlignment="1">
      <alignment horizontal="center" vertical="center"/>
    </xf>
    <xf numFmtId="164" fontId="3" fillId="0" borderId="14" xfId="0" applyNumberFormat="1" applyFont="1" applyBorder="1" applyAlignment="1">
      <alignment horizontal="center" vertical="center"/>
    </xf>
    <xf numFmtId="0" fontId="11" fillId="0" borderId="14" xfId="0" applyFont="1" applyBorder="1" applyAlignment="1">
      <alignment horizontal="center" vertical="top"/>
    </xf>
    <xf numFmtId="0" fontId="11" fillId="0" borderId="1" xfId="0" applyFont="1" applyBorder="1" applyAlignment="1">
      <alignment horizontal="center" vertical="top"/>
    </xf>
    <xf numFmtId="0" fontId="11" fillId="0" borderId="18" xfId="0" applyFont="1" applyBorder="1" applyAlignment="1">
      <alignment horizontal="center" vertical="top"/>
    </xf>
    <xf numFmtId="0" fontId="4" fillId="3" borderId="23" xfId="0" applyFont="1" applyFill="1" applyBorder="1" applyAlignment="1">
      <alignment horizontal="left" vertical="top" wrapText="1"/>
    </xf>
    <xf numFmtId="0" fontId="4" fillId="3" borderId="5"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2" fillId="3" borderId="1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3" fillId="0" borderId="24" xfId="0" applyFont="1" applyBorder="1" applyAlignment="1">
      <alignment horizontal="center" vertical="center"/>
    </xf>
    <xf numFmtId="0" fontId="13" fillId="0" borderId="48" xfId="0" applyFont="1" applyBorder="1" applyAlignment="1">
      <alignment horizontal="center" vertical="center"/>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164" fontId="9" fillId="0" borderId="23" xfId="0" applyNumberFormat="1" applyFont="1" applyBorder="1" applyAlignment="1">
      <alignment horizontal="center" vertical="center"/>
    </xf>
    <xf numFmtId="164" fontId="9" fillId="0" borderId="5" xfId="0" applyNumberFormat="1" applyFont="1" applyBorder="1" applyAlignment="1">
      <alignment horizontal="center" vertical="center"/>
    </xf>
    <xf numFmtId="0" fontId="2" fillId="3" borderId="36"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3" fillId="0" borderId="42" xfId="0" applyFont="1" applyBorder="1" applyAlignment="1">
      <alignment vertical="center" wrapText="1"/>
    </xf>
    <xf numFmtId="0" fontId="3" fillId="0" borderId="60" xfId="0" applyFont="1" applyBorder="1" applyAlignment="1">
      <alignment vertical="center" wrapText="1"/>
    </xf>
    <xf numFmtId="0" fontId="13" fillId="0" borderId="44" xfId="0" applyFont="1" applyBorder="1" applyAlignment="1">
      <alignment horizontal="left" vertical="center"/>
    </xf>
    <xf numFmtId="0" fontId="13" fillId="0" borderId="60" xfId="0" applyFont="1" applyBorder="1" applyAlignment="1">
      <alignment horizontal="left" vertical="center"/>
    </xf>
    <xf numFmtId="0" fontId="3" fillId="0" borderId="34"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50" xfId="0" applyFont="1" applyBorder="1" applyAlignment="1">
      <alignment horizontal="left" vertical="top" wrapText="1"/>
    </xf>
    <xf numFmtId="0" fontId="5" fillId="0" borderId="56" xfId="0" applyFont="1" applyBorder="1" applyAlignment="1">
      <alignment horizontal="left" vertical="top" wrapText="1"/>
    </xf>
    <xf numFmtId="0" fontId="0" fillId="0" borderId="3" xfId="0" applyBorder="1" applyAlignment="1">
      <alignment horizontal="center" vertical="center"/>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3" xfId="0" applyFont="1" applyBorder="1" applyAlignment="1">
      <alignment horizontal="center" vertical="center" wrapText="1"/>
    </xf>
    <xf numFmtId="164" fontId="9" fillId="0" borderId="6" xfId="0" applyNumberFormat="1" applyFont="1" applyBorder="1" applyAlignment="1">
      <alignment horizontal="center" vertical="center"/>
    </xf>
    <xf numFmtId="164" fontId="0" fillId="0" borderId="4" xfId="0" applyNumberFormat="1" applyBorder="1" applyAlignment="1">
      <alignment horizontal="center" vertical="center"/>
    </xf>
    <xf numFmtId="164" fontId="0" fillId="0" borderId="6"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9" xfId="0" applyNumberFormat="1" applyBorder="1" applyAlignment="1">
      <alignment horizontal="center" vertical="center"/>
    </xf>
    <xf numFmtId="164" fontId="0" fillId="0" borderId="7" xfId="0" applyNumberFormat="1" applyBorder="1" applyAlignment="1">
      <alignment horizontal="center" vertical="center"/>
    </xf>
    <xf numFmtId="164" fontId="0" fillId="0" borderId="0" xfId="0" applyNumberFormat="1" applyBorder="1" applyAlignment="1">
      <alignment horizontal="center" vertical="center"/>
    </xf>
    <xf numFmtId="0" fontId="7" fillId="0" borderId="2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2" fillId="3" borderId="12" xfId="0" applyFont="1" applyFill="1" applyBorder="1" applyAlignment="1">
      <alignment horizontal="center" vertical="center" wrapText="1"/>
    </xf>
    <xf numFmtId="0" fontId="2" fillId="3" borderId="33" xfId="0" applyFont="1" applyFill="1" applyBorder="1" applyAlignment="1">
      <alignment horizontal="center" vertical="center" wrapText="1"/>
    </xf>
    <xf numFmtId="165" fontId="0" fillId="0" borderId="5" xfId="0" applyNumberFormat="1"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39" xfId="0" applyBorder="1" applyAlignment="1">
      <alignment horizontal="center" vertical="center"/>
    </xf>
    <xf numFmtId="0" fontId="2" fillId="2" borderId="42" xfId="0" applyFont="1" applyFill="1" applyBorder="1" applyAlignment="1">
      <alignment horizontal="center" vertical="center"/>
    </xf>
    <xf numFmtId="0" fontId="2" fillId="2" borderId="0" xfId="0" applyFont="1" applyFill="1" applyBorder="1" applyAlignment="1">
      <alignment horizontal="center" vertical="center"/>
    </xf>
    <xf numFmtId="164" fontId="6" fillId="0"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2" xfId="0" applyNumberFormat="1" applyFont="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2" fillId="2" borderId="6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2" fillId="2" borderId="58" xfId="0" applyFont="1" applyFill="1" applyBorder="1" applyAlignment="1">
      <alignment horizontal="center" vertical="center" wrapText="1"/>
    </xf>
    <xf numFmtId="0" fontId="2" fillId="2" borderId="32" xfId="0" applyFont="1" applyFill="1" applyBorder="1" applyAlignment="1">
      <alignment horizontal="center" vertical="center" wrapText="1"/>
    </xf>
    <xf numFmtId="164" fontId="0" fillId="0" borderId="5"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Border="1" applyAlignment="1">
      <alignment horizontal="center" vertical="center"/>
    </xf>
    <xf numFmtId="164" fontId="0" fillId="0" borderId="33" xfId="0" applyNumberFormat="1" applyBorder="1" applyAlignment="1">
      <alignment horizontal="center" vertical="center"/>
    </xf>
    <xf numFmtId="164" fontId="0" fillId="0" borderId="1" xfId="0" applyNumberFormat="1" applyBorder="1" applyAlignment="1">
      <alignment horizontal="center"/>
    </xf>
    <xf numFmtId="164" fontId="0" fillId="0" borderId="3" xfId="0" applyNumberFormat="1" applyBorder="1" applyAlignment="1">
      <alignment horizontal="center"/>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13" fillId="0" borderId="22" xfId="0" applyFont="1" applyBorder="1" applyAlignment="1">
      <alignment horizontal="left" vertical="center"/>
    </xf>
    <xf numFmtId="0" fontId="13" fillId="0" borderId="24" xfId="0" applyFont="1" applyBorder="1" applyAlignment="1">
      <alignment horizontal="left" vertical="center"/>
    </xf>
    <xf numFmtId="0" fontId="7" fillId="0" borderId="4" xfId="0" applyFont="1" applyBorder="1" applyAlignment="1">
      <alignment horizontal="center" vertical="center" wrapText="1"/>
    </xf>
    <xf numFmtId="0" fontId="7" fillId="0" borderId="22" xfId="0" applyFont="1" applyBorder="1" applyAlignment="1">
      <alignment horizontal="left" vertical="top" wrapText="1"/>
    </xf>
    <xf numFmtId="0" fontId="7" fillId="0" borderId="24" xfId="0" applyFont="1" applyBorder="1" applyAlignment="1">
      <alignment horizontal="left" vertical="top" wrapText="1"/>
    </xf>
    <xf numFmtId="165" fontId="9" fillId="0" borderId="6" xfId="0" applyNumberFormat="1" applyFont="1" applyBorder="1" applyAlignment="1">
      <alignment horizontal="center" vertical="center" wrapText="1"/>
    </xf>
    <xf numFmtId="0" fontId="9" fillId="0" borderId="19" xfId="0" applyFont="1" applyBorder="1" applyAlignment="1">
      <alignment horizontal="center" vertical="center" wrapText="1"/>
    </xf>
    <xf numFmtId="2" fontId="22" fillId="0" borderId="0" xfId="0" applyNumberFormat="1" applyFont="1" applyBorder="1" applyAlignment="1">
      <alignment horizontal="center" vertical="center"/>
    </xf>
    <xf numFmtId="0" fontId="0" fillId="0" borderId="3" xfId="0" applyBorder="1" applyAlignment="1">
      <alignment horizontal="center"/>
    </xf>
    <xf numFmtId="165" fontId="0" fillId="0" borderId="4" xfId="0" applyNumberFormat="1" applyBorder="1" applyAlignment="1">
      <alignment horizontal="center" vertical="center"/>
    </xf>
    <xf numFmtId="0" fontId="2" fillId="3" borderId="5" xfId="0" applyFont="1" applyFill="1" applyBorder="1" applyAlignment="1">
      <alignment horizontal="center" vertical="center" wrapText="1"/>
    </xf>
    <xf numFmtId="164" fontId="0" fillId="3" borderId="3" xfId="0" applyNumberFormat="1" applyFill="1" applyBorder="1" applyAlignment="1">
      <alignment horizontal="center" vertical="center"/>
    </xf>
    <xf numFmtId="164" fontId="0" fillId="3" borderId="32" xfId="0" applyNumberFormat="1" applyFill="1" applyBorder="1" applyAlignment="1">
      <alignment horizontal="center" vertical="center"/>
    </xf>
    <xf numFmtId="164" fontId="0" fillId="0" borderId="2" xfId="0" applyNumberFormat="1" applyBorder="1" applyAlignment="1">
      <alignment horizontal="center" vertical="center"/>
    </xf>
    <xf numFmtId="0" fontId="3" fillId="0" borderId="36" xfId="0" applyFont="1" applyBorder="1" applyAlignment="1">
      <alignment horizontal="center" vertical="top" wrapText="1"/>
    </xf>
    <xf numFmtId="0" fontId="3" fillId="0" borderId="38" xfId="0" applyFont="1" applyBorder="1" applyAlignment="1">
      <alignment horizontal="center" vertical="top" wrapText="1"/>
    </xf>
    <xf numFmtId="164" fontId="0" fillId="0" borderId="5" xfId="0" applyNumberFormat="1" applyBorder="1" applyAlignment="1">
      <alignment horizontal="center" vertical="center"/>
    </xf>
    <xf numFmtId="164" fontId="3" fillId="0" borderId="4" xfId="0" applyNumberFormat="1" applyFont="1"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center" vertic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164" fontId="3" fillId="0" borderId="1"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50" xfId="0" applyFont="1" applyBorder="1" applyAlignment="1">
      <alignment horizontal="left" vertical="top" wrapText="1"/>
    </xf>
    <xf numFmtId="0" fontId="4" fillId="0" borderId="56" xfId="0" applyFont="1" applyBorder="1" applyAlignment="1">
      <alignment horizontal="left" vertical="top" wrapText="1"/>
    </xf>
    <xf numFmtId="0" fontId="4" fillId="0" borderId="23" xfId="4" applyNumberFormat="1" applyFont="1" applyBorder="1" applyAlignment="1">
      <alignment horizontal="left" vertical="top" wrapText="1"/>
    </xf>
    <xf numFmtId="0" fontId="4" fillId="0" borderId="19" xfId="4" applyNumberFormat="1" applyFont="1" applyBorder="1" applyAlignment="1">
      <alignment horizontal="left" vertical="top" wrapText="1"/>
    </xf>
    <xf numFmtId="165" fontId="0" fillId="0" borderId="1" xfId="0" applyNumberFormat="1" applyFill="1" applyBorder="1" applyAlignment="1">
      <alignment horizontal="center" vertical="center"/>
    </xf>
    <xf numFmtId="0" fontId="0" fillId="0" borderId="18" xfId="0" applyFill="1" applyBorder="1" applyAlignment="1">
      <alignment horizontal="center" vertical="center"/>
    </xf>
    <xf numFmtId="0" fontId="0" fillId="0" borderId="3" xfId="0" applyFill="1" applyBorder="1" applyAlignment="1">
      <alignment horizontal="center" vertical="center"/>
    </xf>
    <xf numFmtId="0" fontId="0" fillId="0" borderId="39" xfId="0" applyFill="1" applyBorder="1" applyAlignment="1">
      <alignment horizontal="center" vertical="center"/>
    </xf>
    <xf numFmtId="1" fontId="3" fillId="0" borderId="21" xfId="4" applyFont="1" applyBorder="1" applyAlignment="1">
      <alignment horizontal="center" vertical="center" wrapText="1"/>
    </xf>
    <xf numFmtId="1" fontId="3" fillId="0" borderId="65" xfId="4" applyFont="1" applyBorder="1" applyAlignment="1">
      <alignment horizontal="center" vertical="center" wrapText="1"/>
    </xf>
    <xf numFmtId="0" fontId="2" fillId="2" borderId="4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0" borderId="27" xfId="0" applyBorder="1" applyAlignment="1">
      <alignment horizontal="left" vertical="center"/>
    </xf>
    <xf numFmtId="0" fontId="0" fillId="0" borderId="30" xfId="0" applyBorder="1" applyAlignment="1">
      <alignment horizontal="left" vertical="center"/>
    </xf>
    <xf numFmtId="164" fontId="3" fillId="0" borderId="3"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13" fillId="3" borderId="22" xfId="0" applyFont="1" applyFill="1" applyBorder="1" applyAlignment="1">
      <alignment horizontal="center" vertical="center"/>
    </xf>
    <xf numFmtId="0" fontId="13" fillId="3" borderId="24" xfId="0" applyFont="1" applyFill="1" applyBorder="1" applyAlignment="1">
      <alignment horizontal="center" vertical="center"/>
    </xf>
    <xf numFmtId="164" fontId="3" fillId="0" borderId="1" xfId="0" applyNumberFormat="1" applyFont="1" applyBorder="1" applyAlignment="1">
      <alignment horizontal="center" vertical="center"/>
    </xf>
    <xf numFmtId="164" fontId="3" fillId="0" borderId="43" xfId="0" applyNumberFormat="1" applyFont="1" applyBorder="1" applyAlignment="1">
      <alignment horizontal="center" vertical="center"/>
    </xf>
    <xf numFmtId="164" fontId="3" fillId="0" borderId="48" xfId="0" applyNumberFormat="1" applyFont="1" applyBorder="1" applyAlignment="1">
      <alignment horizontal="center" vertical="center"/>
    </xf>
    <xf numFmtId="164" fontId="6" fillId="0" borderId="2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19"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30" xfId="0" applyFont="1" applyBorder="1" applyAlignment="1">
      <alignment horizontal="center" vertical="center" wrapText="1"/>
    </xf>
    <xf numFmtId="164" fontId="0" fillId="0" borderId="43" xfId="0" applyNumberFormat="1" applyBorder="1" applyAlignment="1">
      <alignment horizontal="center" vertical="center"/>
    </xf>
    <xf numFmtId="164" fontId="0" fillId="0" borderId="58" xfId="0" applyNumberFormat="1" applyBorder="1" applyAlignment="1">
      <alignment horizontal="center" vertical="center"/>
    </xf>
    <xf numFmtId="0" fontId="6" fillId="0" borderId="1" xfId="0" applyFont="1" applyBorder="1" applyAlignment="1">
      <alignment horizontal="center"/>
    </xf>
    <xf numFmtId="0" fontId="6" fillId="0" borderId="18" xfId="0" applyFont="1" applyBorder="1" applyAlignment="1">
      <alignment horizontal="center"/>
    </xf>
    <xf numFmtId="0" fontId="0" fillId="0" borderId="6" xfId="0" applyBorder="1"/>
    <xf numFmtId="0" fontId="0" fillId="0" borderId="19" xfId="0" applyBorder="1"/>
    <xf numFmtId="164" fontId="0" fillId="0" borderId="25" xfId="0" applyNumberFormat="1" applyBorder="1" applyAlignment="1">
      <alignment horizontal="center" vertical="center"/>
    </xf>
    <xf numFmtId="164" fontId="0" fillId="0" borderId="45" xfId="0" applyNumberFormat="1" applyBorder="1" applyAlignment="1">
      <alignment horizontal="center" vertical="center"/>
    </xf>
    <xf numFmtId="164" fontId="0" fillId="0" borderId="66" xfId="0" applyNumberFormat="1" applyBorder="1" applyAlignment="1">
      <alignment horizontal="center" vertical="center"/>
    </xf>
    <xf numFmtId="164" fontId="0" fillId="0" borderId="67" xfId="0" applyNumberFormat="1" applyBorder="1" applyAlignment="1">
      <alignment horizontal="center" vertical="center"/>
    </xf>
    <xf numFmtId="0" fontId="4" fillId="3" borderId="6" xfId="4" applyNumberFormat="1" applyFont="1" applyFill="1" applyBorder="1" applyAlignment="1">
      <alignment horizontal="center" vertical="top" wrapText="1"/>
    </xf>
    <xf numFmtId="0" fontId="4" fillId="3" borderId="19" xfId="4" applyNumberFormat="1" applyFont="1" applyFill="1" applyBorder="1" applyAlignment="1">
      <alignment horizontal="center" vertical="top" wrapText="1"/>
    </xf>
    <xf numFmtId="164" fontId="3" fillId="0" borderId="18" xfId="0" applyNumberFormat="1" applyFont="1" applyBorder="1" applyAlignment="1">
      <alignment horizontal="center" vertical="center"/>
    </xf>
    <xf numFmtId="0" fontId="3" fillId="0" borderId="8"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18" xfId="0" applyFont="1" applyBorder="1" applyAlignment="1">
      <alignment horizontal="center" vertical="center"/>
    </xf>
    <xf numFmtId="165" fontId="9" fillId="0" borderId="1" xfId="0" applyNumberFormat="1" applyFont="1" applyBorder="1" applyAlignment="1">
      <alignment horizontal="center" vertical="center" wrapText="1"/>
    </xf>
    <xf numFmtId="0" fontId="9" fillId="0" borderId="4" xfId="0" applyFont="1" applyBorder="1" applyAlignment="1">
      <alignment horizontal="center" vertical="center"/>
    </xf>
    <xf numFmtId="164" fontId="3" fillId="0" borderId="25" xfId="0" applyNumberFormat="1" applyFont="1" applyBorder="1" applyAlignment="1">
      <alignment horizontal="center" vertical="center"/>
    </xf>
    <xf numFmtId="164" fontId="3" fillId="0" borderId="45" xfId="0" applyNumberFormat="1" applyFont="1" applyBorder="1" applyAlignment="1">
      <alignment horizontal="center" vertical="center"/>
    </xf>
    <xf numFmtId="164" fontId="3" fillId="0" borderId="66" xfId="0" applyNumberFormat="1" applyFont="1" applyBorder="1" applyAlignment="1">
      <alignment horizontal="center" vertical="center"/>
    </xf>
    <xf numFmtId="164" fontId="3" fillId="0" borderId="59" xfId="0" applyNumberFormat="1" applyFont="1" applyBorder="1" applyAlignment="1">
      <alignment horizontal="center" vertical="center"/>
    </xf>
    <xf numFmtId="1" fontId="3" fillId="0" borderId="4" xfId="4" applyFont="1" applyBorder="1" applyAlignment="1">
      <alignment horizontal="center" vertical="center" wrapText="1"/>
    </xf>
    <xf numFmtId="1" fontId="3" fillId="0" borderId="6" xfId="4" applyFont="1" applyBorder="1" applyAlignment="1">
      <alignment horizontal="center" vertical="center" wrapText="1"/>
    </xf>
    <xf numFmtId="1" fontId="3" fillId="0" borderId="19" xfId="4" applyFont="1" applyBorder="1" applyAlignment="1">
      <alignment horizontal="center" vertical="center" wrapText="1"/>
    </xf>
    <xf numFmtId="164" fontId="6" fillId="0" borderId="10"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21"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0" fillId="0" borderId="21" xfId="0" applyNumberFormat="1" applyBorder="1" applyAlignment="1">
      <alignment horizontal="center" vertical="center"/>
    </xf>
    <xf numFmtId="164" fontId="0" fillId="0" borderId="20" xfId="0" applyNumberFormat="1" applyBorder="1" applyAlignment="1">
      <alignment horizontal="center" vertical="center"/>
    </xf>
    <xf numFmtId="0" fontId="7" fillId="0" borderId="1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Border="1" applyAlignment="1">
      <alignment horizontal="center" vertical="center" wrapText="1"/>
    </xf>
    <xf numFmtId="164" fontId="6" fillId="0" borderId="4" xfId="0" applyNumberFormat="1" applyFont="1" applyBorder="1" applyAlignment="1">
      <alignment horizontal="center" vertical="center"/>
    </xf>
    <xf numFmtId="0" fontId="3" fillId="0" borderId="26" xfId="0" applyFont="1" applyBorder="1" applyAlignment="1">
      <alignment horizontal="left" vertical="center" wrapText="1"/>
    </xf>
    <xf numFmtId="0" fontId="3" fillId="0" borderId="61" xfId="0" applyFont="1" applyBorder="1" applyAlignment="1">
      <alignment horizontal="left" vertical="center" wrapText="1"/>
    </xf>
    <xf numFmtId="164" fontId="6" fillId="0" borderId="6"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13" fillId="0" borderId="26" xfId="0" applyFont="1" applyBorder="1" applyAlignment="1">
      <alignment horizontal="left" vertical="center"/>
    </xf>
    <xf numFmtId="0" fontId="13" fillId="0" borderId="61" xfId="0" applyFont="1" applyBorder="1" applyAlignment="1">
      <alignment horizontal="left" vertical="center"/>
    </xf>
    <xf numFmtId="0" fontId="8" fillId="0" borderId="22" xfId="0" applyFont="1" applyBorder="1" applyAlignment="1">
      <alignment horizontal="left" vertical="top" wrapText="1"/>
    </xf>
    <xf numFmtId="0" fontId="8" fillId="0" borderId="24" xfId="0" applyFont="1" applyBorder="1" applyAlignment="1">
      <alignment horizontal="left" vertical="top" wrapText="1"/>
    </xf>
    <xf numFmtId="0" fontId="0" fillId="0" borderId="36" xfId="0" applyBorder="1" applyAlignment="1">
      <alignment horizontal="center" vertical="center"/>
    </xf>
    <xf numFmtId="164" fontId="0" fillId="0" borderId="18" xfId="0" applyNumberFormat="1" applyBorder="1" applyAlignment="1">
      <alignment horizontal="center" vertical="center"/>
    </xf>
    <xf numFmtId="1" fontId="3" fillId="0" borderId="23" xfId="4" applyFont="1" applyBorder="1" applyAlignment="1">
      <alignment horizontal="center" vertical="center"/>
    </xf>
    <xf numFmtId="1" fontId="3" fillId="0" borderId="19" xfId="4" applyFont="1" applyBorder="1" applyAlignment="1">
      <alignment horizontal="center" vertical="center"/>
    </xf>
    <xf numFmtId="164" fontId="0" fillId="0" borderId="36" xfId="0" applyNumberFormat="1" applyBorder="1" applyAlignment="1">
      <alignment horizontal="center" vertical="center"/>
    </xf>
    <xf numFmtId="164" fontId="0" fillId="0" borderId="37" xfId="0" applyNumberFormat="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horizontal="center" vertical="center"/>
    </xf>
    <xf numFmtId="0" fontId="3" fillId="0" borderId="22" xfId="0" applyFont="1" applyBorder="1" applyAlignment="1">
      <alignment horizontal="left" vertical="center"/>
    </xf>
    <xf numFmtId="0" fontId="3" fillId="0" borderId="30" xfId="0" applyFont="1" applyBorder="1" applyAlignment="1">
      <alignment horizontal="left" vertical="center"/>
    </xf>
    <xf numFmtId="164" fontId="0" fillId="0" borderId="32"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16" xfId="0" applyNumberFormat="1"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center" vertical="center"/>
    </xf>
    <xf numFmtId="164" fontId="3" fillId="0" borderId="15"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5" fillId="0" borderId="23" xfId="4" applyNumberFormat="1" applyFont="1" applyBorder="1" applyAlignment="1">
      <alignment horizontal="left" vertical="top" wrapText="1"/>
    </xf>
    <xf numFmtId="0" fontId="15" fillId="0" borderId="19" xfId="4" applyNumberFormat="1" applyFont="1" applyBorder="1" applyAlignment="1">
      <alignment horizontal="left" vertical="top" wrapText="1"/>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horizontal="center" vertical="center"/>
    </xf>
    <xf numFmtId="0" fontId="4" fillId="0" borderId="5" xfId="4" applyNumberFormat="1" applyFont="1" applyBorder="1" applyAlignment="1">
      <alignment horizontal="left" vertical="top" wrapText="1"/>
    </xf>
    <xf numFmtId="0" fontId="4" fillId="0" borderId="1" xfId="4" applyNumberFormat="1" applyFont="1" applyBorder="1" applyAlignment="1">
      <alignment horizontal="left" vertical="top" wrapText="1"/>
    </xf>
    <xf numFmtId="164" fontId="3" fillId="0" borderId="39" xfId="0" applyNumberFormat="1" applyFont="1" applyBorder="1" applyAlignment="1">
      <alignment horizontal="center" vertical="center"/>
    </xf>
    <xf numFmtId="164" fontId="3" fillId="0" borderId="40" xfId="0" applyNumberFormat="1" applyFont="1" applyBorder="1" applyAlignment="1">
      <alignment horizontal="center" vertical="center"/>
    </xf>
    <xf numFmtId="164" fontId="3" fillId="3" borderId="5" xfId="0" applyNumberFormat="1" applyFont="1" applyFill="1" applyBorder="1" applyAlignment="1">
      <alignment horizontal="center" vertical="center"/>
    </xf>
    <xf numFmtId="0" fontId="3" fillId="0" borderId="22" xfId="0" applyFont="1" applyBorder="1" applyAlignment="1">
      <alignment horizontal="left" vertical="top" wrapText="1"/>
    </xf>
    <xf numFmtId="0" fontId="3" fillId="0" borderId="63" xfId="0" applyFont="1" applyBorder="1" applyAlignment="1">
      <alignment horizontal="left" vertical="top" wrapText="1"/>
    </xf>
    <xf numFmtId="0" fontId="3" fillId="0" borderId="30" xfId="0" applyFont="1" applyBorder="1" applyAlignment="1">
      <alignment horizontal="left" vertical="top" wrapText="1"/>
    </xf>
    <xf numFmtId="164" fontId="3" fillId="0" borderId="9" xfId="0" applyNumberFormat="1" applyFont="1" applyBorder="1" applyAlignment="1">
      <alignment horizontal="center" vertical="center" wrapText="1"/>
    </xf>
    <xf numFmtId="164" fontId="3" fillId="0" borderId="7" xfId="0" applyNumberFormat="1" applyFont="1" applyBorder="1" applyAlignment="1">
      <alignment horizontal="center" vertical="center"/>
    </xf>
    <xf numFmtId="164" fontId="3" fillId="0" borderId="8"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164" fontId="6" fillId="0" borderId="14" xfId="0" applyNumberFormat="1" applyFont="1" applyFill="1" applyBorder="1" applyAlignment="1">
      <alignment horizontal="center" vertical="center"/>
    </xf>
    <xf numFmtId="164" fontId="29" fillId="3" borderId="3" xfId="0" applyNumberFormat="1" applyFont="1" applyFill="1" applyBorder="1" applyAlignment="1">
      <alignment horizontal="center" vertical="top"/>
    </xf>
    <xf numFmtId="164" fontId="29" fillId="3" borderId="32" xfId="0" applyNumberFormat="1" applyFont="1" applyFill="1" applyBorder="1" applyAlignment="1">
      <alignment horizontal="center" vertical="top"/>
    </xf>
    <xf numFmtId="164" fontId="3" fillId="0" borderId="36" xfId="0" applyNumberFormat="1" applyFont="1" applyBorder="1" applyAlignment="1">
      <alignment horizontal="center" vertical="top"/>
    </xf>
    <xf numFmtId="164" fontId="3" fillId="0" borderId="37" xfId="0" applyNumberFormat="1" applyFont="1" applyBorder="1" applyAlignment="1">
      <alignment horizontal="center" vertical="top"/>
    </xf>
    <xf numFmtId="164" fontId="3" fillId="0" borderId="3" xfId="0" applyNumberFormat="1" applyFont="1" applyBorder="1" applyAlignment="1">
      <alignment horizontal="center" vertical="top"/>
    </xf>
    <xf numFmtId="164" fontId="3" fillId="0" borderId="2" xfId="0" applyNumberFormat="1" applyFont="1" applyBorder="1" applyAlignment="1">
      <alignment horizontal="center" vertical="top"/>
    </xf>
    <xf numFmtId="0" fontId="0" fillId="0" borderId="38" xfId="0"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164" fontId="6" fillId="0" borderId="4" xfId="0" applyNumberFormat="1"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5" xfId="0" applyFont="1" applyFill="1" applyBorder="1" applyAlignment="1">
      <alignment horizontal="center" vertical="center" wrapText="1"/>
    </xf>
    <xf numFmtId="164" fontId="9" fillId="3" borderId="23" xfId="0" applyNumberFormat="1" applyFont="1" applyFill="1" applyBorder="1" applyAlignment="1">
      <alignment horizontal="center" vertical="center"/>
    </xf>
    <xf numFmtId="164" fontId="9" fillId="3" borderId="5" xfId="0" applyNumberFormat="1" applyFont="1" applyFill="1" applyBorder="1" applyAlignment="1">
      <alignment horizontal="center" vertical="center"/>
    </xf>
    <xf numFmtId="164" fontId="3" fillId="0" borderId="5" xfId="0" applyNumberFormat="1" applyFont="1" applyBorder="1" applyAlignment="1">
      <alignment horizontal="center" vertical="center" wrapText="1"/>
    </xf>
    <xf numFmtId="164" fontId="29" fillId="3" borderId="12" xfId="0" applyNumberFormat="1" applyFont="1" applyFill="1" applyBorder="1" applyAlignment="1">
      <alignment horizontal="center" vertical="top"/>
    </xf>
    <xf numFmtId="164" fontId="29" fillId="3" borderId="13" xfId="0" applyNumberFormat="1" applyFont="1" applyFill="1" applyBorder="1" applyAlignment="1">
      <alignment horizontal="center" vertical="top"/>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4" fontId="6" fillId="0" borderId="21"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164" fontId="27" fillId="0" borderId="4" xfId="0" applyNumberFormat="1" applyFont="1" applyBorder="1" applyAlignment="1">
      <alignment horizontal="center" vertical="center" wrapText="1"/>
    </xf>
    <xf numFmtId="164" fontId="27" fillId="0" borderId="19" xfId="0" applyNumberFormat="1" applyFont="1" applyBorder="1" applyAlignment="1">
      <alignment horizontal="center" vertical="center"/>
    </xf>
    <xf numFmtId="2" fontId="22" fillId="0" borderId="33" xfId="0" applyNumberFormat="1" applyFont="1" applyBorder="1" applyAlignment="1">
      <alignment horizontal="center" vertical="center"/>
    </xf>
    <xf numFmtId="2" fontId="22" fillId="0" borderId="9" xfId="0" applyNumberFormat="1" applyFont="1" applyBorder="1" applyAlignment="1">
      <alignment horizontal="center" vertical="center"/>
    </xf>
    <xf numFmtId="0" fontId="2" fillId="2" borderId="48"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9" fillId="0" borderId="1" xfId="0" applyNumberFormat="1" applyFont="1" applyFill="1" applyBorder="1" applyAlignment="1">
      <alignment horizontal="center" vertical="center"/>
    </xf>
    <xf numFmtId="164" fontId="29" fillId="0" borderId="3" xfId="0" applyNumberFormat="1" applyFont="1" applyFill="1" applyBorder="1" applyAlignment="1">
      <alignment horizontal="center" vertical="center"/>
    </xf>
    <xf numFmtId="164" fontId="29" fillId="0" borderId="18" xfId="0" applyNumberFormat="1" applyFont="1" applyFill="1" applyBorder="1" applyAlignment="1">
      <alignment horizontal="center" vertical="center"/>
    </xf>
    <xf numFmtId="164" fontId="29" fillId="0" borderId="39"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0" fillId="0" borderId="12" xfId="0" applyBorder="1" applyAlignment="1">
      <alignment horizontal="center"/>
    </xf>
    <xf numFmtId="164" fontId="3" fillId="0" borderId="0" xfId="0" applyNumberFormat="1" applyFont="1" applyBorder="1" applyAlignment="1">
      <alignment horizontal="center" vertical="top"/>
    </xf>
    <xf numFmtId="164" fontId="29" fillId="0" borderId="14" xfId="0" applyNumberFormat="1" applyFont="1" applyFill="1" applyBorder="1" applyAlignment="1">
      <alignment horizontal="center" vertical="center"/>
    </xf>
    <xf numFmtId="164" fontId="29" fillId="0" borderId="36" xfId="0" applyNumberFormat="1" applyFont="1" applyFill="1" applyBorder="1" applyAlignment="1">
      <alignment horizontal="center" vertical="center"/>
    </xf>
    <xf numFmtId="0" fontId="3" fillId="3" borderId="48"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3" xfId="0" applyFont="1" applyFill="1" applyBorder="1" applyAlignment="1">
      <alignment horizontal="center" vertical="top" wrapText="1"/>
    </xf>
    <xf numFmtId="164" fontId="0" fillId="0" borderId="4" xfId="0" applyNumberFormat="1" applyFill="1" applyBorder="1" applyAlignment="1">
      <alignment horizontal="center"/>
    </xf>
    <xf numFmtId="0" fontId="0" fillId="0" borderId="10" xfId="0" applyFill="1" applyBorder="1" applyAlignment="1">
      <alignment horizontal="center"/>
    </xf>
    <xf numFmtId="164" fontId="29" fillId="0" borderId="18" xfId="0" applyNumberFormat="1" applyFont="1" applyFill="1" applyBorder="1" applyAlignment="1">
      <alignment horizontal="center" vertical="center" wrapText="1"/>
    </xf>
    <xf numFmtId="164" fontId="0" fillId="0" borderId="14" xfId="0" applyNumberFormat="1" applyFill="1" applyBorder="1" applyAlignment="1">
      <alignment horizontal="center"/>
    </xf>
    <xf numFmtId="0" fontId="0" fillId="0" borderId="36" xfId="0" applyFill="1" applyBorder="1" applyAlignment="1">
      <alignment horizontal="center"/>
    </xf>
    <xf numFmtId="164" fontId="3" fillId="0" borderId="33" xfId="0" applyNumberFormat="1" applyFont="1" applyBorder="1" applyAlignment="1">
      <alignment horizontal="center" vertical="top"/>
    </xf>
    <xf numFmtId="164" fontId="3" fillId="0" borderId="9" xfId="0" applyNumberFormat="1" applyFont="1" applyBorder="1" applyAlignment="1">
      <alignment horizontal="center" vertical="top"/>
    </xf>
    <xf numFmtId="164" fontId="29" fillId="3" borderId="3" xfId="0" applyNumberFormat="1" applyFont="1" applyFill="1" applyBorder="1" applyAlignment="1">
      <alignment horizontal="center" vertical="center"/>
    </xf>
    <xf numFmtId="164" fontId="29" fillId="3" borderId="32" xfId="0" applyNumberFormat="1" applyFont="1" applyFill="1" applyBorder="1" applyAlignment="1">
      <alignment horizontal="center" vertical="center"/>
    </xf>
    <xf numFmtId="164" fontId="29" fillId="0" borderId="3" xfId="0" applyNumberFormat="1" applyFont="1" applyBorder="1" applyAlignment="1">
      <alignment horizontal="center" vertical="top"/>
    </xf>
    <xf numFmtId="164" fontId="29" fillId="0" borderId="32" xfId="0" applyNumberFormat="1" applyFont="1" applyBorder="1" applyAlignment="1">
      <alignment horizontal="center" vertical="top"/>
    </xf>
    <xf numFmtId="0" fontId="17" fillId="0" borderId="14" xfId="0" applyFont="1" applyBorder="1" applyAlignment="1">
      <alignment horizontal="center" vertical="center" wrapText="1"/>
    </xf>
    <xf numFmtId="0" fontId="17" fillId="0" borderId="18" xfId="0" applyFont="1" applyBorder="1" applyAlignment="1">
      <alignment horizontal="center" vertical="center" wrapText="1"/>
    </xf>
    <xf numFmtId="1" fontId="9" fillId="0" borderId="23" xfId="4" applyFont="1" applyBorder="1" applyAlignment="1">
      <alignment horizontal="left" vertical="top" wrapText="1"/>
    </xf>
    <xf numFmtId="1" fontId="3" fillId="0" borderId="19" xfId="4" applyFont="1" applyBorder="1" applyAlignment="1">
      <alignment horizontal="left" vertical="top" wrapText="1"/>
    </xf>
    <xf numFmtId="164" fontId="3" fillId="0" borderId="36" xfId="0" applyNumberFormat="1" applyFont="1" applyBorder="1" applyAlignment="1">
      <alignment horizontal="center" vertical="center"/>
    </xf>
    <xf numFmtId="164" fontId="3" fillId="0" borderId="37"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20" fillId="0" borderId="44" xfId="0" applyFont="1" applyBorder="1" applyAlignment="1">
      <alignment horizontal="left" vertical="top" wrapText="1"/>
    </xf>
    <xf numFmtId="0" fontId="20" fillId="0" borderId="16" xfId="0" applyFont="1" applyBorder="1" applyAlignment="1">
      <alignment horizontal="left" vertical="top"/>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3" borderId="53" xfId="0" applyFont="1" applyFill="1" applyBorder="1" applyAlignment="1">
      <alignment horizontal="center" vertical="top" wrapText="1"/>
    </xf>
    <xf numFmtId="0" fontId="3" fillId="3" borderId="38" xfId="0" applyFont="1" applyFill="1" applyBorder="1" applyAlignment="1">
      <alignment horizontal="center" vertical="top" wrapText="1"/>
    </xf>
    <xf numFmtId="0" fontId="3" fillId="3" borderId="37" xfId="0" applyFont="1" applyFill="1" applyBorder="1" applyAlignment="1">
      <alignment horizontal="center" vertical="top" wrapText="1"/>
    </xf>
    <xf numFmtId="0" fontId="4" fillId="0" borderId="1" xfId="0" applyFont="1" applyBorder="1" applyAlignment="1">
      <alignment horizontal="center" vertical="top" wrapText="1"/>
    </xf>
    <xf numFmtId="164" fontId="3" fillId="0" borderId="4" xfId="0" applyNumberFormat="1" applyFont="1" applyFill="1" applyBorder="1" applyAlignment="1">
      <alignment horizontal="center" vertical="top"/>
    </xf>
    <xf numFmtId="164" fontId="29" fillId="0" borderId="4" xfId="0" applyNumberFormat="1" applyFont="1" applyFill="1" applyBorder="1" applyAlignment="1">
      <alignment horizontal="center" vertical="center"/>
    </xf>
    <xf numFmtId="164" fontId="29" fillId="3" borderId="2" xfId="0" applyNumberFormat="1" applyFont="1" applyFill="1" applyBorder="1" applyAlignment="1">
      <alignment horizontal="center" vertical="top"/>
    </xf>
    <xf numFmtId="1" fontId="11" fillId="0" borderId="14" xfId="4" applyFont="1" applyBorder="1" applyAlignment="1">
      <alignment horizontal="center" vertical="center"/>
    </xf>
    <xf numFmtId="1" fontId="11" fillId="0" borderId="1" xfId="4" applyFont="1" applyBorder="1" applyAlignment="1">
      <alignment horizontal="center" vertical="center"/>
    </xf>
    <xf numFmtId="1" fontId="11" fillId="0" borderId="18" xfId="4" applyFont="1" applyBorder="1" applyAlignment="1">
      <alignment horizontal="center" vertical="center"/>
    </xf>
    <xf numFmtId="164" fontId="3" fillId="3" borderId="4" xfId="0" applyNumberFormat="1" applyFont="1" applyFill="1" applyBorder="1" applyAlignment="1">
      <alignment horizontal="center" vertical="center"/>
    </xf>
    <xf numFmtId="164" fontId="3" fillId="3" borderId="14" xfId="0" applyNumberFormat="1" applyFont="1" applyFill="1" applyBorder="1" applyAlignment="1">
      <alignment horizontal="center" vertical="center"/>
    </xf>
    <xf numFmtId="164" fontId="3" fillId="3" borderId="18" xfId="0" applyNumberFormat="1" applyFont="1" applyFill="1" applyBorder="1" applyAlignment="1">
      <alignment horizontal="center" vertical="center"/>
    </xf>
    <xf numFmtId="0" fontId="2" fillId="2" borderId="53" xfId="0" applyFont="1" applyFill="1" applyBorder="1" applyAlignment="1">
      <alignment horizontal="center" vertical="center"/>
    </xf>
    <xf numFmtId="0" fontId="2" fillId="2" borderId="38" xfId="0" applyFont="1" applyFill="1" applyBorder="1" applyAlignment="1">
      <alignment horizontal="center" vertical="center"/>
    </xf>
    <xf numFmtId="1" fontId="3" fillId="0" borderId="1" xfId="4" applyFont="1" applyBorder="1" applyAlignment="1">
      <alignment horizontal="left" vertical="top" wrapText="1"/>
    </xf>
    <xf numFmtId="1" fontId="3" fillId="0" borderId="4" xfId="4" applyFont="1" applyBorder="1" applyAlignment="1">
      <alignment horizontal="center" vertical="center"/>
    </xf>
    <xf numFmtId="1" fontId="3" fillId="0" borderId="6" xfId="4" applyFont="1" applyBorder="1" applyAlignment="1">
      <alignment horizontal="center" vertical="center"/>
    </xf>
    <xf numFmtId="1" fontId="3" fillId="0" borderId="5" xfId="4" applyFont="1" applyBorder="1" applyAlignment="1">
      <alignment horizontal="center" vertical="center"/>
    </xf>
    <xf numFmtId="164" fontId="3" fillId="0" borderId="39" xfId="0" applyNumberFormat="1" applyFont="1" applyBorder="1" applyAlignment="1">
      <alignment horizontal="center" vertical="top"/>
    </xf>
    <xf numFmtId="164" fontId="3" fillId="0" borderId="40" xfId="0" applyNumberFormat="1" applyFont="1" applyBorder="1" applyAlignment="1">
      <alignment horizontal="center" vertical="top"/>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19" xfId="0" applyFont="1" applyBorder="1" applyAlignment="1">
      <alignment horizontal="left" vertical="top" wrapText="1"/>
    </xf>
    <xf numFmtId="164" fontId="0" fillId="0" borderId="39" xfId="0" applyNumberFormat="1" applyBorder="1" applyAlignment="1">
      <alignment horizontal="center" vertical="center"/>
    </xf>
    <xf numFmtId="164" fontId="0" fillId="0" borderId="1" xfId="0" applyNumberFormat="1" applyFill="1" applyBorder="1" applyAlignment="1">
      <alignment horizontal="center"/>
    </xf>
    <xf numFmtId="0" fontId="0" fillId="0" borderId="3" xfId="0" applyFill="1" applyBorder="1" applyAlignment="1">
      <alignment horizontal="center"/>
    </xf>
    <xf numFmtId="0" fontId="32" fillId="3" borderId="4"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2" xfId="0" applyFont="1" applyFill="1" applyBorder="1" applyAlignment="1">
      <alignment horizontal="center" vertical="center" wrapText="1"/>
    </xf>
    <xf numFmtId="0" fontId="20" fillId="0" borderId="0" xfId="0" applyFont="1" applyBorder="1" applyAlignment="1">
      <alignment horizontal="center" vertical="top" wrapText="1"/>
    </xf>
    <xf numFmtId="0" fontId="20" fillId="0" borderId="55" xfId="0" applyFont="1" applyBorder="1" applyAlignment="1">
      <alignment horizontal="center" vertical="top" wrapText="1"/>
    </xf>
    <xf numFmtId="0" fontId="6" fillId="0" borderId="41" xfId="0" applyFont="1" applyBorder="1" applyAlignment="1">
      <alignment horizontal="center" vertical="top" wrapText="1"/>
    </xf>
    <xf numFmtId="0" fontId="6" fillId="0" borderId="20" xfId="0" applyFont="1" applyBorder="1" applyAlignment="1">
      <alignment horizontal="center" vertical="top" wrapText="1"/>
    </xf>
    <xf numFmtId="0" fontId="6" fillId="0" borderId="49" xfId="0" applyFont="1" applyBorder="1" applyAlignment="1">
      <alignment horizontal="center" vertical="top" wrapText="1"/>
    </xf>
    <xf numFmtId="0" fontId="32" fillId="3" borderId="58" xfId="0" applyFont="1" applyFill="1" applyBorder="1" applyAlignment="1">
      <alignment horizontal="center" vertical="center" wrapText="1"/>
    </xf>
    <xf numFmtId="0" fontId="0" fillId="0" borderId="54" xfId="0" applyBorder="1" applyAlignment="1">
      <alignment horizontal="center" vertical="center"/>
    </xf>
    <xf numFmtId="164" fontId="29" fillId="0" borderId="1" xfId="0" applyNumberFormat="1" applyFont="1" applyFill="1" applyBorder="1" applyAlignment="1">
      <alignment horizontal="center" vertical="center" wrapText="1"/>
    </xf>
    <xf numFmtId="164" fontId="29" fillId="0" borderId="5" xfId="0" applyNumberFormat="1" applyFont="1" applyFill="1" applyBorder="1" applyAlignment="1">
      <alignment horizontal="center" vertical="center"/>
    </xf>
    <xf numFmtId="164" fontId="29" fillId="0" borderId="12" xfId="0" applyNumberFormat="1" applyFont="1" applyFill="1" applyBorder="1" applyAlignment="1">
      <alignment horizontal="center" vertical="center"/>
    </xf>
    <xf numFmtId="164" fontId="29" fillId="0" borderId="14" xfId="0" applyNumberFormat="1" applyFont="1" applyFill="1" applyBorder="1" applyAlignment="1">
      <alignment horizontal="center" vertical="center" wrapText="1"/>
    </xf>
    <xf numFmtId="164" fontId="29" fillId="0" borderId="5" xfId="0" applyNumberFormat="1" applyFont="1" applyFill="1" applyBorder="1" applyAlignment="1">
      <alignment horizontal="center" vertical="center" wrapText="1"/>
    </xf>
    <xf numFmtId="0" fontId="38" fillId="0" borderId="0" xfId="5" applyAlignment="1">
      <alignment horizontal="left"/>
    </xf>
    <xf numFmtId="0" fontId="38" fillId="0" borderId="0" xfId="5"/>
    <xf numFmtId="0" fontId="40" fillId="0" borderId="0" xfId="6" applyFont="1" applyBorder="1"/>
    <xf numFmtId="0" fontId="41" fillId="0" borderId="68" xfId="6" applyFont="1" applyBorder="1" applyAlignment="1">
      <alignment horizontal="center" vertical="center"/>
    </xf>
    <xf numFmtId="9" fontId="41" fillId="0" borderId="62" xfId="7" applyFont="1" applyBorder="1" applyAlignment="1">
      <alignment horizontal="center" vertical="center"/>
    </xf>
    <xf numFmtId="0" fontId="42" fillId="6" borderId="44" xfId="8" applyFont="1" applyFill="1" applyBorder="1" applyAlignment="1">
      <alignment horizontal="center" vertical="center" wrapText="1"/>
    </xf>
    <xf numFmtId="0" fontId="42" fillId="6" borderId="22" xfId="8" applyFont="1" applyFill="1" applyBorder="1" applyAlignment="1">
      <alignment horizontal="center" vertical="center" wrapText="1"/>
    </xf>
    <xf numFmtId="0" fontId="42" fillId="6" borderId="23" xfId="8" applyFont="1" applyFill="1" applyBorder="1" applyAlignment="1">
      <alignment horizontal="center" vertical="center" wrapText="1"/>
    </xf>
    <xf numFmtId="0" fontId="42" fillId="6" borderId="23" xfId="9" applyFont="1" applyFill="1" applyBorder="1" applyAlignment="1">
      <alignment horizontal="center" vertical="center" wrapText="1"/>
    </xf>
    <xf numFmtId="0" fontId="42" fillId="6" borderId="69" xfId="8" applyFont="1" applyFill="1" applyBorder="1" applyAlignment="1">
      <alignment horizontal="center" vertical="center" wrapText="1"/>
    </xf>
    <xf numFmtId="0" fontId="44" fillId="7" borderId="53" xfId="5" applyFont="1" applyFill="1" applyBorder="1" applyAlignment="1">
      <alignment vertical="center" wrapText="1"/>
    </xf>
    <xf numFmtId="0" fontId="44" fillId="7" borderId="47" xfId="5" applyFont="1" applyFill="1" applyBorder="1" applyAlignment="1">
      <alignment vertical="center" wrapText="1"/>
    </xf>
    <xf numFmtId="0" fontId="1" fillId="7" borderId="14" xfId="5" applyFont="1" applyFill="1" applyBorder="1" applyAlignment="1">
      <alignment vertical="center" wrapText="1"/>
    </xf>
    <xf numFmtId="0" fontId="1" fillId="7" borderId="14" xfId="5" applyFont="1" applyFill="1" applyBorder="1" applyAlignment="1">
      <alignment horizontal="center" vertical="center" wrapText="1"/>
    </xf>
    <xf numFmtId="0" fontId="1" fillId="7" borderId="51" xfId="5" applyFont="1" applyFill="1" applyBorder="1" applyAlignment="1">
      <alignment vertical="center" wrapText="1"/>
    </xf>
    <xf numFmtId="166" fontId="1" fillId="0" borderId="58" xfId="5" applyNumberFormat="1" applyFont="1" applyBorder="1" applyAlignment="1">
      <alignment horizontal="left" vertical="center" wrapText="1"/>
    </xf>
    <xf numFmtId="0" fontId="1" fillId="0" borderId="48" xfId="5" applyFont="1" applyBorder="1" applyAlignment="1">
      <alignment horizontal="left" vertical="center" wrapText="1"/>
    </xf>
    <xf numFmtId="0" fontId="1" fillId="0" borderId="1" xfId="5" applyFont="1" applyBorder="1" applyAlignment="1">
      <alignment horizontal="left" vertical="center" wrapText="1"/>
    </xf>
    <xf numFmtId="0" fontId="1" fillId="0" borderId="1" xfId="8" applyFont="1" applyBorder="1" applyAlignment="1">
      <alignment horizontal="center" vertical="center"/>
    </xf>
    <xf numFmtId="0" fontId="1" fillId="0" borderId="1" xfId="5" applyFont="1" applyBorder="1" applyAlignment="1">
      <alignment horizontal="center" vertical="center" wrapText="1"/>
    </xf>
    <xf numFmtId="2" fontId="1" fillId="0" borderId="1" xfId="5" applyNumberFormat="1" applyFont="1" applyBorder="1" applyAlignment="1">
      <alignment horizontal="center" vertical="center" wrapText="1"/>
    </xf>
    <xf numFmtId="2" fontId="40" fillId="0" borderId="43" xfId="5" applyNumberFormat="1" applyFont="1" applyBorder="1" applyAlignment="1">
      <alignment horizontal="center" vertical="center" wrapText="1"/>
    </xf>
    <xf numFmtId="166" fontId="1" fillId="0" borderId="45" xfId="5" applyNumberFormat="1" applyFont="1" applyBorder="1" applyAlignment="1">
      <alignment horizontal="left" vertical="center" wrapText="1"/>
    </xf>
    <xf numFmtId="0" fontId="1" fillId="0" borderId="17" xfId="5" applyFont="1" applyBorder="1" applyAlignment="1">
      <alignment horizontal="left" vertical="center" wrapText="1"/>
    </xf>
    <xf numFmtId="0" fontId="1" fillId="0" borderId="18" xfId="5" applyFont="1" applyBorder="1" applyAlignment="1">
      <alignment horizontal="left" vertical="center" wrapText="1"/>
    </xf>
    <xf numFmtId="0" fontId="1" fillId="0" borderId="18" xfId="8" applyFont="1" applyBorder="1" applyAlignment="1">
      <alignment horizontal="center" vertical="center"/>
    </xf>
    <xf numFmtId="0" fontId="1" fillId="0" borderId="18" xfId="5" applyFont="1" applyBorder="1" applyAlignment="1">
      <alignment horizontal="center" vertical="center" wrapText="1"/>
    </xf>
    <xf numFmtId="2" fontId="1" fillId="0" borderId="18" xfId="5" applyNumberFormat="1" applyFont="1" applyBorder="1" applyAlignment="1">
      <alignment horizontal="center" vertical="center" wrapText="1"/>
    </xf>
    <xf numFmtId="2" fontId="40" fillId="0" borderId="25" xfId="5" applyNumberFormat="1" applyFont="1" applyBorder="1" applyAlignment="1">
      <alignment horizontal="center" vertical="center" wrapText="1"/>
    </xf>
    <xf numFmtId="0" fontId="44" fillId="7" borderId="67" xfId="5" applyFont="1" applyFill="1" applyBorder="1" applyAlignment="1">
      <alignment vertical="center" wrapText="1"/>
    </xf>
    <xf numFmtId="0" fontId="44" fillId="7" borderId="70" xfId="5" applyFont="1" applyFill="1" applyBorder="1" applyAlignment="1">
      <alignment vertical="center" wrapText="1"/>
    </xf>
    <xf numFmtId="0" fontId="1" fillId="7" borderId="71" xfId="5" applyFont="1" applyFill="1" applyBorder="1" applyAlignment="1">
      <alignment vertical="center" wrapText="1"/>
    </xf>
    <xf numFmtId="0" fontId="1" fillId="7" borderId="71" xfId="5" applyFont="1" applyFill="1" applyBorder="1" applyAlignment="1">
      <alignment horizontal="center" vertical="center" wrapText="1"/>
    </xf>
    <xf numFmtId="0" fontId="1" fillId="7" borderId="66" xfId="5" applyFont="1" applyFill="1" applyBorder="1" applyAlignment="1">
      <alignment horizontal="center" vertical="center" wrapText="1"/>
    </xf>
    <xf numFmtId="166" fontId="1" fillId="0" borderId="53" xfId="5" applyNumberFormat="1" applyFont="1" applyBorder="1" applyAlignment="1">
      <alignment horizontal="left" vertical="center" wrapText="1"/>
    </xf>
    <xf numFmtId="0" fontId="1" fillId="0" borderId="47" xfId="5" applyFont="1" applyBorder="1" applyAlignment="1">
      <alignment horizontal="left" vertical="center" wrapText="1"/>
    </xf>
    <xf numFmtId="0" fontId="1" fillId="0" borderId="14" xfId="5" applyFont="1" applyBorder="1" applyAlignment="1">
      <alignment horizontal="left" vertical="center" wrapText="1"/>
    </xf>
    <xf numFmtId="0" fontId="1" fillId="0" borderId="14" xfId="8" applyFont="1" applyBorder="1" applyAlignment="1">
      <alignment horizontal="center" vertical="center"/>
    </xf>
    <xf numFmtId="0" fontId="1" fillId="0" borderId="14" xfId="5" applyFont="1" applyBorder="1" applyAlignment="1">
      <alignment horizontal="center" vertical="center" wrapText="1"/>
    </xf>
    <xf numFmtId="2" fontId="1" fillId="0" borderId="14" xfId="5" applyNumberFormat="1" applyFont="1" applyBorder="1" applyAlignment="1">
      <alignment horizontal="center" vertical="center" wrapText="1"/>
    </xf>
    <xf numFmtId="2" fontId="40" fillId="0" borderId="51" xfId="5" applyNumberFormat="1" applyFont="1" applyBorder="1" applyAlignment="1">
      <alignment horizontal="center" vertical="center" wrapText="1"/>
    </xf>
  </cellXfs>
  <cellStyles count="10">
    <cellStyle name="Default" xfId="4"/>
    <cellStyle name="Обычный" xfId="0" builtinId="0"/>
    <cellStyle name="Обычный 10" xfId="8"/>
    <cellStyle name="Обычный 13 2" xfId="6"/>
    <cellStyle name="Обычный 14" xfId="9"/>
    <cellStyle name="Обычный 2" xfId="1"/>
    <cellStyle name="Обычный 3" xfId="2"/>
    <cellStyle name="Обычный 4" xfId="3"/>
    <cellStyle name="Обычный 5" xfId="5"/>
    <cellStyle name="Процентный 6 2" xfId="7"/>
  </cellStyles>
  <dxfs count="1">
    <dxf>
      <font>
        <condense val="0"/>
        <extend val="0"/>
        <color rgb="FF9C0006"/>
      </font>
      <fill>
        <patternFill>
          <bgColor rgb="FFFFC7CE"/>
        </patternFill>
      </fill>
    </dxf>
  </dxfs>
  <tableStyles count="0" defaultTableStyle="TableStyleMedium9" defaultPivotStyle="PivotStyleLight16"/>
  <colors>
    <mruColors>
      <color rgb="FFE439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jpe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jpeg"/><Relationship Id="rId5" Type="http://schemas.openxmlformats.org/officeDocument/2006/relationships/image" Target="../media/image5.jpeg"/><Relationship Id="rId61" Type="http://schemas.openxmlformats.org/officeDocument/2006/relationships/image" Target="../media/image61.pn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emf"/><Relationship Id="rId51" Type="http://schemas.openxmlformats.org/officeDocument/2006/relationships/image" Target="../media/image51.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png"/><Relationship Id="rId60" Type="http://schemas.openxmlformats.org/officeDocument/2006/relationships/image" Target="../media/image60.jpeg"/><Relationship Id="rId65" Type="http://schemas.openxmlformats.org/officeDocument/2006/relationships/image" Target="../media/image65.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67.png"/></Relationships>
</file>

<file path=xl/drawings/drawing1.xml><?xml version="1.0" encoding="utf-8"?>
<xdr:wsDr xmlns:xdr="http://schemas.openxmlformats.org/drawingml/2006/spreadsheetDrawing" xmlns:a="http://schemas.openxmlformats.org/drawingml/2006/main">
  <xdr:twoCellAnchor editAs="oneCell">
    <xdr:from>
      <xdr:col>2</xdr:col>
      <xdr:colOff>167641</xdr:colOff>
      <xdr:row>386</xdr:row>
      <xdr:rowOff>60960</xdr:rowOff>
    </xdr:from>
    <xdr:to>
      <xdr:col>2</xdr:col>
      <xdr:colOff>685800</xdr:colOff>
      <xdr:row>386</xdr:row>
      <xdr:rowOff>607993</xdr:rowOff>
    </xdr:to>
    <xdr:pic>
      <xdr:nvPicPr>
        <xdr:cNvPr id="28" name="Рисунок 50" descr="ET-T.jpg"/>
        <xdr:cNvPicPr>
          <a:picLocks noChangeAspect="1"/>
        </xdr:cNvPicPr>
      </xdr:nvPicPr>
      <xdr:blipFill>
        <a:blip xmlns:r="http://schemas.openxmlformats.org/officeDocument/2006/relationships" r:embed="rId1" cstate="print"/>
        <a:srcRect l="8838" t="9732" r="17676"/>
        <a:stretch>
          <a:fillRect/>
        </a:stretch>
      </xdr:blipFill>
      <xdr:spPr bwMode="auto">
        <a:xfrm>
          <a:off x="1158241" y="71483220"/>
          <a:ext cx="518159" cy="547033"/>
        </a:xfrm>
        <a:prstGeom prst="rect">
          <a:avLst/>
        </a:prstGeom>
        <a:noFill/>
        <a:ln w="9525">
          <a:noFill/>
          <a:miter lim="800000"/>
          <a:headEnd/>
          <a:tailEnd/>
        </a:ln>
      </xdr:spPr>
    </xdr:pic>
    <xdr:clientData/>
  </xdr:twoCellAnchor>
  <xdr:twoCellAnchor editAs="oneCell">
    <xdr:from>
      <xdr:col>2</xdr:col>
      <xdr:colOff>114301</xdr:colOff>
      <xdr:row>390</xdr:row>
      <xdr:rowOff>45720</xdr:rowOff>
    </xdr:from>
    <xdr:to>
      <xdr:col>2</xdr:col>
      <xdr:colOff>854311</xdr:colOff>
      <xdr:row>390</xdr:row>
      <xdr:rowOff>727308</xdr:rowOff>
    </xdr:to>
    <xdr:pic>
      <xdr:nvPicPr>
        <xdr:cNvPr id="29" name="Рисунок 53" descr="novoclean.jpg"/>
        <xdr:cNvPicPr>
          <a:picLocks noChangeAspect="1"/>
        </xdr:cNvPicPr>
      </xdr:nvPicPr>
      <xdr:blipFill>
        <a:blip xmlns:r="http://schemas.openxmlformats.org/officeDocument/2006/relationships" r:embed="rId2" cstate="print"/>
        <a:srcRect/>
        <a:stretch>
          <a:fillRect/>
        </a:stretch>
      </xdr:blipFill>
      <xdr:spPr bwMode="auto">
        <a:xfrm>
          <a:off x="1104901" y="83987640"/>
          <a:ext cx="740010" cy="681588"/>
        </a:xfrm>
        <a:prstGeom prst="rect">
          <a:avLst/>
        </a:prstGeom>
        <a:noFill/>
        <a:ln w="9525">
          <a:noFill/>
          <a:miter lim="800000"/>
          <a:headEnd/>
          <a:tailEnd/>
        </a:ln>
      </xdr:spPr>
    </xdr:pic>
    <xdr:clientData/>
  </xdr:twoCellAnchor>
  <xdr:twoCellAnchor editAs="oneCell">
    <xdr:from>
      <xdr:col>2</xdr:col>
      <xdr:colOff>499225</xdr:colOff>
      <xdr:row>431</xdr:row>
      <xdr:rowOff>58238</xdr:rowOff>
    </xdr:from>
    <xdr:to>
      <xdr:col>2</xdr:col>
      <xdr:colOff>1128812</xdr:colOff>
      <xdr:row>431</xdr:row>
      <xdr:rowOff>581434</xdr:rowOff>
    </xdr:to>
    <xdr:pic>
      <xdr:nvPicPr>
        <xdr:cNvPr id="30" name="Рисунок 44" descr="povorotniy-stend.jpg"/>
        <xdr:cNvPicPr>
          <a:picLocks noChangeAspect="1"/>
        </xdr:cNvPicPr>
      </xdr:nvPicPr>
      <xdr:blipFill>
        <a:blip xmlns:r="http://schemas.openxmlformats.org/officeDocument/2006/relationships" r:embed="rId3" cstate="print"/>
        <a:srcRect/>
        <a:stretch>
          <a:fillRect/>
        </a:stretch>
      </xdr:blipFill>
      <xdr:spPr bwMode="auto">
        <a:xfrm>
          <a:off x="1515938" y="133451047"/>
          <a:ext cx="629587" cy="523196"/>
        </a:xfrm>
        <a:prstGeom prst="rect">
          <a:avLst/>
        </a:prstGeom>
        <a:noFill/>
        <a:ln w="9525">
          <a:noFill/>
          <a:miter lim="800000"/>
          <a:headEnd/>
          <a:tailEnd/>
        </a:ln>
      </xdr:spPr>
    </xdr:pic>
    <xdr:clientData/>
  </xdr:twoCellAnchor>
  <xdr:twoCellAnchor editAs="oneCell">
    <xdr:from>
      <xdr:col>2</xdr:col>
      <xdr:colOff>532413</xdr:colOff>
      <xdr:row>432</xdr:row>
      <xdr:rowOff>66448</xdr:rowOff>
    </xdr:from>
    <xdr:to>
      <xdr:col>2</xdr:col>
      <xdr:colOff>1161640</xdr:colOff>
      <xdr:row>432</xdr:row>
      <xdr:rowOff>619627</xdr:rowOff>
    </xdr:to>
    <xdr:pic>
      <xdr:nvPicPr>
        <xdr:cNvPr id="31" name="Рисунок 30" descr="000840_xbok_acc.jpg"/>
        <xdr:cNvPicPr>
          <a:picLocks noChangeAspect="1"/>
        </xdr:cNvPicPr>
      </xdr:nvPicPr>
      <xdr:blipFill>
        <a:blip xmlns:r="http://schemas.openxmlformats.org/officeDocument/2006/relationships" r:embed="rId4" cstate="print"/>
        <a:stretch>
          <a:fillRect/>
        </a:stretch>
      </xdr:blipFill>
      <xdr:spPr>
        <a:xfrm>
          <a:off x="1549126" y="134079987"/>
          <a:ext cx="629227" cy="553179"/>
        </a:xfrm>
        <a:prstGeom prst="rect">
          <a:avLst/>
        </a:prstGeom>
      </xdr:spPr>
    </xdr:pic>
    <xdr:clientData/>
  </xdr:twoCellAnchor>
  <xdr:twoCellAnchor editAs="oneCell">
    <xdr:from>
      <xdr:col>2</xdr:col>
      <xdr:colOff>449495</xdr:colOff>
      <xdr:row>426</xdr:row>
      <xdr:rowOff>99060</xdr:rowOff>
    </xdr:from>
    <xdr:to>
      <xdr:col>2</xdr:col>
      <xdr:colOff>1163388</xdr:colOff>
      <xdr:row>429</xdr:row>
      <xdr:rowOff>116317</xdr:rowOff>
    </xdr:to>
    <xdr:pic>
      <xdr:nvPicPr>
        <xdr:cNvPr id="47" name="Рисунок 97" descr="скотчС.JPG"/>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66208" y="132400240"/>
          <a:ext cx="713893" cy="65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136808</xdr:colOff>
      <xdr:row>433</xdr:row>
      <xdr:rowOff>631433</xdr:rowOff>
    </xdr:from>
    <xdr:to>
      <xdr:col>2</xdr:col>
      <xdr:colOff>1455506</xdr:colOff>
      <xdr:row>434</xdr:row>
      <xdr:rowOff>808951</xdr:rowOff>
    </xdr:to>
    <xdr:pic>
      <xdr:nvPicPr>
        <xdr:cNvPr id="52" name="Рисунок 51" descr="C:\Users\Vladimir\Desktop\111222.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53521" y="135297809"/>
          <a:ext cx="1318698" cy="1172826"/>
        </a:xfrm>
        <a:prstGeom prst="rect">
          <a:avLst/>
        </a:prstGeom>
        <a:noFill/>
        <a:ln>
          <a:noFill/>
        </a:ln>
      </xdr:spPr>
    </xdr:pic>
    <xdr:clientData/>
  </xdr:twoCellAnchor>
  <xdr:twoCellAnchor editAs="oneCell">
    <xdr:from>
      <xdr:col>2</xdr:col>
      <xdr:colOff>62230</xdr:colOff>
      <xdr:row>394</xdr:row>
      <xdr:rowOff>101177</xdr:rowOff>
    </xdr:from>
    <xdr:to>
      <xdr:col>2</xdr:col>
      <xdr:colOff>919480</xdr:colOff>
      <xdr:row>394</xdr:row>
      <xdr:rowOff>557816</xdr:rowOff>
    </xdr:to>
    <xdr:pic>
      <xdr:nvPicPr>
        <xdr:cNvPr id="59" name="Рисунок 58"/>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99490" y="64139657"/>
          <a:ext cx="857250" cy="456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189828</xdr:colOff>
      <xdr:row>395</xdr:row>
      <xdr:rowOff>60176</xdr:rowOff>
    </xdr:from>
    <xdr:to>
      <xdr:col>2</xdr:col>
      <xdr:colOff>732753</xdr:colOff>
      <xdr:row>395</xdr:row>
      <xdr:rowOff>769620</xdr:rowOff>
    </xdr:to>
    <xdr:pic>
      <xdr:nvPicPr>
        <xdr:cNvPr id="61" name="Рисунок 60"/>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80428" y="86951036"/>
          <a:ext cx="542925" cy="709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254218</xdr:colOff>
      <xdr:row>396</xdr:row>
      <xdr:rowOff>53340</xdr:rowOff>
    </xdr:from>
    <xdr:to>
      <xdr:col>2</xdr:col>
      <xdr:colOff>685183</xdr:colOff>
      <xdr:row>396</xdr:row>
      <xdr:rowOff>899160</xdr:rowOff>
    </xdr:to>
    <xdr:pic>
      <xdr:nvPicPr>
        <xdr:cNvPr id="62" name="Picture 5" descr="11"/>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7838" t="4873" r="25077" b="4180"/>
        <a:stretch/>
      </xdr:blipFill>
      <xdr:spPr bwMode="auto">
        <a:xfrm>
          <a:off x="1244818" y="87736680"/>
          <a:ext cx="430965"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xdr:colOff>
      <xdr:row>398</xdr:row>
      <xdr:rowOff>53340</xdr:rowOff>
    </xdr:from>
    <xdr:to>
      <xdr:col>2</xdr:col>
      <xdr:colOff>967741</xdr:colOff>
      <xdr:row>398</xdr:row>
      <xdr:rowOff>637117</xdr:rowOff>
    </xdr:to>
    <xdr:pic>
      <xdr:nvPicPr>
        <xdr:cNvPr id="63" name="Afbeelding 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0127" y="89466420"/>
          <a:ext cx="938214" cy="583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280228</xdr:colOff>
      <xdr:row>400</xdr:row>
      <xdr:rowOff>16696</xdr:rowOff>
    </xdr:from>
    <xdr:to>
      <xdr:col>2</xdr:col>
      <xdr:colOff>1328793</xdr:colOff>
      <xdr:row>400</xdr:row>
      <xdr:rowOff>565335</xdr:rowOff>
    </xdr:to>
    <xdr:pic>
      <xdr:nvPicPr>
        <xdr:cNvPr id="65" name="Picture 9" descr="13"/>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96941" y="127180797"/>
          <a:ext cx="1048565" cy="548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214046</xdr:colOff>
      <xdr:row>405</xdr:row>
      <xdr:rowOff>61302</xdr:rowOff>
    </xdr:from>
    <xdr:to>
      <xdr:col>2</xdr:col>
      <xdr:colOff>1273568</xdr:colOff>
      <xdr:row>405</xdr:row>
      <xdr:rowOff>557412</xdr:rowOff>
    </xdr:to>
    <xdr:pic>
      <xdr:nvPicPr>
        <xdr:cNvPr id="66" name="Afbeelding 1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230759" y="128638100"/>
          <a:ext cx="1059522" cy="49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24765</xdr:colOff>
      <xdr:row>2</xdr:row>
      <xdr:rowOff>1905</xdr:rowOff>
    </xdr:from>
    <xdr:to>
      <xdr:col>3</xdr:col>
      <xdr:colOff>3352800</xdr:colOff>
      <xdr:row>4</xdr:row>
      <xdr:rowOff>792479</xdr:rowOff>
    </xdr:to>
    <xdr:pic>
      <xdr:nvPicPr>
        <xdr:cNvPr id="67" name="Рисунок 66"/>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60245" y="215265"/>
          <a:ext cx="3328035" cy="1804035"/>
        </a:xfrm>
        <a:prstGeom prst="rect">
          <a:avLst/>
        </a:prstGeom>
      </xdr:spPr>
    </xdr:pic>
    <xdr:clientData/>
  </xdr:twoCellAnchor>
  <xdr:twoCellAnchor editAs="oneCell">
    <xdr:from>
      <xdr:col>1</xdr:col>
      <xdr:colOff>47625</xdr:colOff>
      <xdr:row>2</xdr:row>
      <xdr:rowOff>38100</xdr:rowOff>
    </xdr:from>
    <xdr:to>
      <xdr:col>2</xdr:col>
      <xdr:colOff>907244</xdr:colOff>
      <xdr:row>2</xdr:row>
      <xdr:rowOff>795020</xdr:rowOff>
    </xdr:to>
    <xdr:pic>
      <xdr:nvPicPr>
        <xdr:cNvPr id="68" name="Рисунок 67" descr="Logo ADI.jpg"/>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7625" y="257175"/>
          <a:ext cx="1856105" cy="756920"/>
        </a:xfrm>
        <a:prstGeom prst="rect">
          <a:avLst/>
        </a:prstGeom>
      </xdr:spPr>
    </xdr:pic>
    <xdr:clientData/>
  </xdr:twoCellAnchor>
  <xdr:twoCellAnchor>
    <xdr:from>
      <xdr:col>3</xdr:col>
      <xdr:colOff>53340</xdr:colOff>
      <xdr:row>397</xdr:row>
      <xdr:rowOff>381000</xdr:rowOff>
    </xdr:from>
    <xdr:to>
      <xdr:col>3</xdr:col>
      <xdr:colOff>662940</xdr:colOff>
      <xdr:row>397</xdr:row>
      <xdr:rowOff>594360</xdr:rowOff>
    </xdr:to>
    <xdr:sp macro="" textlink="">
      <xdr:nvSpPr>
        <xdr:cNvPr id="2" name="TextBox 1"/>
        <xdr:cNvSpPr txBox="1"/>
      </xdr:nvSpPr>
      <xdr:spPr>
        <a:xfrm>
          <a:off x="1767840" y="77426820"/>
          <a:ext cx="609600" cy="213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NEW!</a:t>
          </a:r>
          <a:endParaRPr lang="uk-UA" sz="1100" b="1">
            <a:solidFill>
              <a:srgbClr val="FF0000"/>
            </a:solidFill>
          </a:endParaRPr>
        </a:p>
      </xdr:txBody>
    </xdr:sp>
    <xdr:clientData/>
  </xdr:twoCellAnchor>
  <xdr:twoCellAnchor editAs="oneCell">
    <xdr:from>
      <xdr:col>2</xdr:col>
      <xdr:colOff>288343</xdr:colOff>
      <xdr:row>397</xdr:row>
      <xdr:rowOff>22860</xdr:rowOff>
    </xdr:from>
    <xdr:to>
      <xdr:col>2</xdr:col>
      <xdr:colOff>702083</xdr:colOff>
      <xdr:row>397</xdr:row>
      <xdr:rowOff>800100</xdr:rowOff>
    </xdr:to>
    <xdr:pic>
      <xdr:nvPicPr>
        <xdr:cNvPr id="74" name="Picture 5" descr="11"/>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006" t="7349" r="24214" b="4793"/>
        <a:stretch/>
      </xdr:blipFill>
      <xdr:spPr bwMode="auto">
        <a:xfrm>
          <a:off x="1278943" y="88620600"/>
          <a:ext cx="4137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137160</xdr:colOff>
      <xdr:row>392</xdr:row>
      <xdr:rowOff>236220</xdr:rowOff>
    </xdr:from>
    <xdr:to>
      <xdr:col>2</xdr:col>
      <xdr:colOff>845686</xdr:colOff>
      <xdr:row>392</xdr:row>
      <xdr:rowOff>998220</xdr:rowOff>
    </xdr:to>
    <xdr:pic>
      <xdr:nvPicPr>
        <xdr:cNvPr id="75" name="Рисунок 61" descr="polotenze_rulon_sinee_katrin_44722.jpg"/>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27760" y="85435440"/>
          <a:ext cx="708526"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110376</xdr:colOff>
      <xdr:row>387</xdr:row>
      <xdr:rowOff>83820</xdr:rowOff>
    </xdr:from>
    <xdr:to>
      <xdr:col>2</xdr:col>
      <xdr:colOff>818126</xdr:colOff>
      <xdr:row>387</xdr:row>
      <xdr:rowOff>830580</xdr:rowOff>
    </xdr:to>
    <xdr:pic>
      <xdr:nvPicPr>
        <xdr:cNvPr id="85" name="Рисунок 51" descr="TC450PEB10.jpg"/>
        <xdr:cNvPicPr>
          <a:picLocks noChangeAspect="1"/>
        </xdr:cNvPicPr>
      </xdr:nvPicPr>
      <xdr:blipFill>
        <a:blip xmlns:r="http://schemas.openxmlformats.org/officeDocument/2006/relationships" r:embed="rId17" cstate="print"/>
        <a:srcRect r="8838"/>
        <a:stretch>
          <a:fillRect/>
        </a:stretch>
      </xdr:blipFill>
      <xdr:spPr bwMode="auto">
        <a:xfrm>
          <a:off x="1100976" y="81442560"/>
          <a:ext cx="707750" cy="746760"/>
        </a:xfrm>
        <a:prstGeom prst="rect">
          <a:avLst/>
        </a:prstGeom>
        <a:noFill/>
        <a:ln w="9525">
          <a:noFill/>
          <a:miter lim="800000"/>
          <a:headEnd/>
          <a:tailEnd/>
        </a:ln>
      </xdr:spPr>
    </xdr:pic>
    <xdr:clientData/>
  </xdr:twoCellAnchor>
  <xdr:twoCellAnchor editAs="oneCell">
    <xdr:from>
      <xdr:col>2</xdr:col>
      <xdr:colOff>106680</xdr:colOff>
      <xdr:row>388</xdr:row>
      <xdr:rowOff>106680</xdr:rowOff>
    </xdr:from>
    <xdr:to>
      <xdr:col>2</xdr:col>
      <xdr:colOff>926950</xdr:colOff>
      <xdr:row>388</xdr:row>
      <xdr:rowOff>906780</xdr:rowOff>
    </xdr:to>
    <xdr:pic>
      <xdr:nvPicPr>
        <xdr:cNvPr id="86" name="Рисунок 52" descr="TSMTB10.jpg"/>
        <xdr:cNvPicPr>
          <a:picLocks noChangeAspect="1"/>
        </xdr:cNvPicPr>
      </xdr:nvPicPr>
      <xdr:blipFill>
        <a:blip xmlns:r="http://schemas.openxmlformats.org/officeDocument/2006/relationships" r:embed="rId18" cstate="print"/>
        <a:srcRect/>
        <a:stretch>
          <a:fillRect/>
        </a:stretch>
      </xdr:blipFill>
      <xdr:spPr bwMode="auto">
        <a:xfrm>
          <a:off x="1097280" y="82669380"/>
          <a:ext cx="820270" cy="800100"/>
        </a:xfrm>
        <a:prstGeom prst="rect">
          <a:avLst/>
        </a:prstGeom>
        <a:noFill/>
        <a:ln w="9525">
          <a:noFill/>
          <a:miter lim="800000"/>
          <a:headEnd/>
          <a:tailEnd/>
        </a:ln>
      </xdr:spPr>
    </xdr:pic>
    <xdr:clientData/>
  </xdr:twoCellAnchor>
  <xdr:twoCellAnchor editAs="oneCell">
    <xdr:from>
      <xdr:col>2</xdr:col>
      <xdr:colOff>417388</xdr:colOff>
      <xdr:row>411</xdr:row>
      <xdr:rowOff>64213</xdr:rowOff>
    </xdr:from>
    <xdr:to>
      <xdr:col>2</xdr:col>
      <xdr:colOff>1191545</xdr:colOff>
      <xdr:row>411</xdr:row>
      <xdr:rowOff>464821</xdr:rowOff>
    </xdr:to>
    <xdr:pic>
      <xdr:nvPicPr>
        <xdr:cNvPr id="87" name="Рисунок 100" descr="Стандартная-оправка.jpg"/>
        <xdr:cNvPicPr>
          <a:picLocks noChangeAspect="1"/>
        </xdr:cNvPicPr>
      </xdr:nvPicPr>
      <xdr:blipFill>
        <a:blip xmlns:r="http://schemas.openxmlformats.org/officeDocument/2006/relationships" r:embed="rId19" cstate="print"/>
        <a:srcRect t="8328" b="8328"/>
        <a:stretch>
          <a:fillRect/>
        </a:stretch>
      </xdr:blipFill>
      <xdr:spPr bwMode="auto">
        <a:xfrm>
          <a:off x="1434101" y="130235646"/>
          <a:ext cx="774157" cy="400608"/>
        </a:xfrm>
        <a:prstGeom prst="rect">
          <a:avLst/>
        </a:prstGeom>
        <a:noFill/>
        <a:ln w="9525">
          <a:noFill/>
          <a:miter lim="800000"/>
          <a:headEnd/>
          <a:tailEnd/>
        </a:ln>
      </xdr:spPr>
    </xdr:pic>
    <xdr:clientData/>
  </xdr:twoCellAnchor>
  <xdr:twoCellAnchor editAs="oneCell">
    <xdr:from>
      <xdr:col>2</xdr:col>
      <xdr:colOff>401463</xdr:colOff>
      <xdr:row>413</xdr:row>
      <xdr:rowOff>79283</xdr:rowOff>
    </xdr:from>
    <xdr:to>
      <xdr:col>2</xdr:col>
      <xdr:colOff>1102332</xdr:colOff>
      <xdr:row>413</xdr:row>
      <xdr:rowOff>429803</xdr:rowOff>
    </xdr:to>
    <xdr:pic>
      <xdr:nvPicPr>
        <xdr:cNvPr id="88" name="Рисунок 101" descr="Переходник-на-7-отверстий.jpg"/>
        <xdr:cNvPicPr>
          <a:picLocks noChangeAspect="1"/>
        </xdr:cNvPicPr>
      </xdr:nvPicPr>
      <xdr:blipFill>
        <a:blip xmlns:r="http://schemas.openxmlformats.org/officeDocument/2006/relationships" r:embed="rId20" cstate="print"/>
        <a:srcRect l="13326" t="9213" r="6664" b="18430"/>
        <a:stretch>
          <a:fillRect/>
        </a:stretch>
      </xdr:blipFill>
      <xdr:spPr bwMode="auto">
        <a:xfrm>
          <a:off x="1418176" y="131213918"/>
          <a:ext cx="700869" cy="350520"/>
        </a:xfrm>
        <a:prstGeom prst="rect">
          <a:avLst/>
        </a:prstGeom>
        <a:noFill/>
        <a:ln w="9525">
          <a:noFill/>
          <a:miter lim="800000"/>
          <a:headEnd/>
          <a:tailEnd/>
        </a:ln>
      </xdr:spPr>
    </xdr:pic>
    <xdr:clientData/>
  </xdr:twoCellAnchor>
  <xdr:twoCellAnchor editAs="oneCell">
    <xdr:from>
      <xdr:col>2</xdr:col>
      <xdr:colOff>417388</xdr:colOff>
      <xdr:row>412</xdr:row>
      <xdr:rowOff>56423</xdr:rowOff>
    </xdr:from>
    <xdr:to>
      <xdr:col>2</xdr:col>
      <xdr:colOff>1187950</xdr:colOff>
      <xdr:row>412</xdr:row>
      <xdr:rowOff>399323</xdr:rowOff>
    </xdr:to>
    <xdr:pic>
      <xdr:nvPicPr>
        <xdr:cNvPr id="89" name="Рисунок 105" descr="Мягкая-оправка-6-отверстий.jpg"/>
        <xdr:cNvPicPr>
          <a:picLocks noChangeAspect="1"/>
        </xdr:cNvPicPr>
      </xdr:nvPicPr>
      <xdr:blipFill>
        <a:blip xmlns:r="http://schemas.openxmlformats.org/officeDocument/2006/relationships" r:embed="rId21" cstate="print"/>
        <a:srcRect t="9843" r="7404" b="9843"/>
        <a:stretch>
          <a:fillRect/>
        </a:stretch>
      </xdr:blipFill>
      <xdr:spPr bwMode="auto">
        <a:xfrm>
          <a:off x="1434101" y="130709457"/>
          <a:ext cx="770562" cy="342900"/>
        </a:xfrm>
        <a:prstGeom prst="rect">
          <a:avLst/>
        </a:prstGeom>
        <a:noFill/>
        <a:ln w="9525">
          <a:noFill/>
          <a:miter lim="800000"/>
          <a:headEnd/>
          <a:tailEnd/>
        </a:ln>
      </xdr:spPr>
    </xdr:pic>
    <xdr:clientData/>
  </xdr:twoCellAnchor>
  <xdr:twoCellAnchor editAs="oneCell">
    <xdr:from>
      <xdr:col>2</xdr:col>
      <xdr:colOff>403089</xdr:colOff>
      <xdr:row>370</xdr:row>
      <xdr:rowOff>122091</xdr:rowOff>
    </xdr:from>
    <xdr:to>
      <xdr:col>2</xdr:col>
      <xdr:colOff>1098828</xdr:colOff>
      <xdr:row>372</xdr:row>
      <xdr:rowOff>190673</xdr:rowOff>
    </xdr:to>
    <xdr:pic>
      <xdr:nvPicPr>
        <xdr:cNvPr id="93" name="Рисунок 94" descr="Мягкая-оправка-для-полировальников.jpg"/>
        <xdr:cNvPicPr>
          <a:picLocks noChangeAspect="1"/>
        </xdr:cNvPicPr>
      </xdr:nvPicPr>
      <xdr:blipFill>
        <a:blip xmlns:r="http://schemas.openxmlformats.org/officeDocument/2006/relationships" r:embed="rId22" cstate="print"/>
        <a:srcRect l="5186" t="7042" r="5186" b="14084"/>
        <a:stretch>
          <a:fillRect/>
        </a:stretch>
      </xdr:blipFill>
      <xdr:spPr bwMode="auto">
        <a:xfrm>
          <a:off x="1419802" y="106877007"/>
          <a:ext cx="695739" cy="571587"/>
        </a:xfrm>
        <a:prstGeom prst="rect">
          <a:avLst/>
        </a:prstGeom>
        <a:noFill/>
        <a:ln w="9525">
          <a:noFill/>
          <a:miter lim="800000"/>
          <a:headEnd/>
          <a:tailEnd/>
        </a:ln>
      </xdr:spPr>
    </xdr:pic>
    <xdr:clientData/>
  </xdr:twoCellAnchor>
  <xdr:twoCellAnchor editAs="oneCell">
    <xdr:from>
      <xdr:col>2</xdr:col>
      <xdr:colOff>252145</xdr:colOff>
      <xdr:row>373</xdr:row>
      <xdr:rowOff>85275</xdr:rowOff>
    </xdr:from>
    <xdr:to>
      <xdr:col>2</xdr:col>
      <xdr:colOff>1305675</xdr:colOff>
      <xdr:row>375</xdr:row>
      <xdr:rowOff>203343</xdr:rowOff>
    </xdr:to>
    <xdr:pic>
      <xdr:nvPicPr>
        <xdr:cNvPr id="94" name="Рисунок 93" descr="polirov-rezba.jpg"/>
        <xdr:cNvPicPr>
          <a:picLocks noChangeAspect="1"/>
        </xdr:cNvPicPr>
      </xdr:nvPicPr>
      <xdr:blipFill>
        <a:blip xmlns:r="http://schemas.openxmlformats.org/officeDocument/2006/relationships" r:embed="rId23" cstate="print"/>
        <a:stretch>
          <a:fillRect/>
        </a:stretch>
      </xdr:blipFill>
      <xdr:spPr>
        <a:xfrm>
          <a:off x="1268858" y="107621455"/>
          <a:ext cx="1053530" cy="642478"/>
        </a:xfrm>
        <a:prstGeom prst="rect">
          <a:avLst/>
        </a:prstGeom>
      </xdr:spPr>
    </xdr:pic>
    <xdr:clientData/>
  </xdr:twoCellAnchor>
  <xdr:twoCellAnchor editAs="oneCell">
    <xdr:from>
      <xdr:col>2</xdr:col>
      <xdr:colOff>206254</xdr:colOff>
      <xdr:row>376</xdr:row>
      <xdr:rowOff>193754</xdr:rowOff>
    </xdr:from>
    <xdr:to>
      <xdr:col>2</xdr:col>
      <xdr:colOff>1273567</xdr:colOff>
      <xdr:row>378</xdr:row>
      <xdr:rowOff>109935</xdr:rowOff>
    </xdr:to>
    <xdr:pic>
      <xdr:nvPicPr>
        <xdr:cNvPr id="95" name="Рисунок 94" descr="polirovalnik.jpg"/>
        <xdr:cNvPicPr>
          <a:picLocks noChangeAspect="1"/>
        </xdr:cNvPicPr>
      </xdr:nvPicPr>
      <xdr:blipFill>
        <a:blip xmlns:r="http://schemas.openxmlformats.org/officeDocument/2006/relationships" r:embed="rId24" cstate="print"/>
        <a:stretch>
          <a:fillRect/>
        </a:stretch>
      </xdr:blipFill>
      <xdr:spPr>
        <a:xfrm>
          <a:off x="1222967" y="108521900"/>
          <a:ext cx="1067313" cy="461995"/>
        </a:xfrm>
        <a:prstGeom prst="rect">
          <a:avLst/>
        </a:prstGeom>
      </xdr:spPr>
    </xdr:pic>
    <xdr:clientData/>
  </xdr:twoCellAnchor>
  <xdr:twoCellAnchor editAs="oneCell">
    <xdr:from>
      <xdr:col>2</xdr:col>
      <xdr:colOff>259079</xdr:colOff>
      <xdr:row>384</xdr:row>
      <xdr:rowOff>353555</xdr:rowOff>
    </xdr:from>
    <xdr:to>
      <xdr:col>2</xdr:col>
      <xdr:colOff>967342</xdr:colOff>
      <xdr:row>384</xdr:row>
      <xdr:rowOff>1623060</xdr:rowOff>
    </xdr:to>
    <xdr:pic>
      <xdr:nvPicPr>
        <xdr:cNvPr id="99" name="Рисунок 98" descr="OneStep.jpg"/>
        <xdr:cNvPicPr>
          <a:picLocks noChangeAspect="1"/>
        </xdr:cNvPicPr>
      </xdr:nvPicPr>
      <xdr:blipFill>
        <a:blip xmlns:r="http://schemas.openxmlformats.org/officeDocument/2006/relationships" r:embed="rId25" cstate="print"/>
        <a:srcRect l="19478" t="3146" r="17613" b="9603"/>
        <a:stretch>
          <a:fillRect/>
        </a:stretch>
      </xdr:blipFill>
      <xdr:spPr>
        <a:xfrm>
          <a:off x="1249679" y="77681315"/>
          <a:ext cx="708263" cy="1269505"/>
        </a:xfrm>
        <a:prstGeom prst="rect">
          <a:avLst/>
        </a:prstGeom>
      </xdr:spPr>
    </xdr:pic>
    <xdr:clientData/>
  </xdr:twoCellAnchor>
  <xdr:twoCellAnchor editAs="oneCell">
    <xdr:from>
      <xdr:col>2</xdr:col>
      <xdr:colOff>119951</xdr:colOff>
      <xdr:row>382</xdr:row>
      <xdr:rowOff>580406</xdr:rowOff>
    </xdr:from>
    <xdr:to>
      <xdr:col>2</xdr:col>
      <xdr:colOff>706349</xdr:colOff>
      <xdr:row>383</xdr:row>
      <xdr:rowOff>420384</xdr:rowOff>
    </xdr:to>
    <xdr:pic>
      <xdr:nvPicPr>
        <xdr:cNvPr id="3" name="Рисунок 2"/>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4477" t="14773" r="23946" b="4633"/>
        <a:stretch/>
      </xdr:blipFill>
      <xdr:spPr>
        <a:xfrm>
          <a:off x="1136664" y="112215546"/>
          <a:ext cx="586398" cy="942310"/>
        </a:xfrm>
        <a:prstGeom prst="rect">
          <a:avLst/>
        </a:prstGeom>
      </xdr:spPr>
    </xdr:pic>
    <xdr:clientData/>
  </xdr:twoCellAnchor>
  <xdr:twoCellAnchor editAs="oneCell">
    <xdr:from>
      <xdr:col>2</xdr:col>
      <xdr:colOff>45720</xdr:colOff>
      <xdr:row>381</xdr:row>
      <xdr:rowOff>81840</xdr:rowOff>
    </xdr:from>
    <xdr:to>
      <xdr:col>2</xdr:col>
      <xdr:colOff>495300</xdr:colOff>
      <xdr:row>381</xdr:row>
      <xdr:rowOff>1059438</xdr:rowOff>
    </xdr:to>
    <xdr:pic>
      <xdr:nvPicPr>
        <xdr:cNvPr id="4" name="Рисунок 3"/>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22928" t="14007" r="20975" b="4629"/>
        <a:stretch/>
      </xdr:blipFill>
      <xdr:spPr>
        <a:xfrm>
          <a:off x="1036320" y="75359820"/>
          <a:ext cx="449580" cy="977340"/>
        </a:xfrm>
        <a:prstGeom prst="rect">
          <a:avLst/>
        </a:prstGeom>
      </xdr:spPr>
    </xdr:pic>
    <xdr:clientData/>
  </xdr:twoCellAnchor>
  <xdr:twoCellAnchor editAs="oneCell">
    <xdr:from>
      <xdr:col>2</xdr:col>
      <xdr:colOff>556262</xdr:colOff>
      <xdr:row>381</xdr:row>
      <xdr:rowOff>76201</xdr:rowOff>
    </xdr:from>
    <xdr:to>
      <xdr:col>2</xdr:col>
      <xdr:colOff>922020</xdr:colOff>
      <xdr:row>381</xdr:row>
      <xdr:rowOff>1051819</xdr:rowOff>
    </xdr:to>
    <xdr:pic>
      <xdr:nvPicPr>
        <xdr:cNvPr id="5" name="Рисунок 4"/>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30000" t="13788" r="27189" b="5757"/>
        <a:stretch/>
      </xdr:blipFill>
      <xdr:spPr>
        <a:xfrm>
          <a:off x="1546862" y="75354181"/>
          <a:ext cx="365758" cy="975360"/>
        </a:xfrm>
        <a:prstGeom prst="rect">
          <a:avLst/>
        </a:prstGeom>
      </xdr:spPr>
    </xdr:pic>
    <xdr:clientData/>
  </xdr:twoCellAnchor>
  <xdr:twoCellAnchor editAs="oneCell">
    <xdr:from>
      <xdr:col>2</xdr:col>
      <xdr:colOff>198120</xdr:colOff>
      <xdr:row>399</xdr:row>
      <xdr:rowOff>15240</xdr:rowOff>
    </xdr:from>
    <xdr:to>
      <xdr:col>2</xdr:col>
      <xdr:colOff>892005</xdr:colOff>
      <xdr:row>399</xdr:row>
      <xdr:rowOff>716280</xdr:rowOff>
    </xdr:to>
    <xdr:pic>
      <xdr:nvPicPr>
        <xdr:cNvPr id="98" name="Рисунок 97"/>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6865" b="-1"/>
        <a:stretch/>
      </xdr:blipFill>
      <xdr:spPr>
        <a:xfrm>
          <a:off x="1188720" y="90754200"/>
          <a:ext cx="693885" cy="701040"/>
        </a:xfrm>
        <a:prstGeom prst="rect">
          <a:avLst/>
        </a:prstGeom>
      </xdr:spPr>
    </xdr:pic>
    <xdr:clientData/>
  </xdr:twoCellAnchor>
  <xdr:twoCellAnchor editAs="oneCell">
    <xdr:from>
      <xdr:col>2</xdr:col>
      <xdr:colOff>271354</xdr:colOff>
      <xdr:row>380</xdr:row>
      <xdr:rowOff>121920</xdr:rowOff>
    </xdr:from>
    <xdr:to>
      <xdr:col>2</xdr:col>
      <xdr:colOff>716030</xdr:colOff>
      <xdr:row>380</xdr:row>
      <xdr:rowOff>1158240</xdr:rowOff>
    </xdr:to>
    <xdr:pic>
      <xdr:nvPicPr>
        <xdr:cNvPr id="101" name="Рисунок 100"/>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25535" t="13286" r="24254" b="3680"/>
        <a:stretch/>
      </xdr:blipFill>
      <xdr:spPr>
        <a:xfrm>
          <a:off x="1261954" y="74203560"/>
          <a:ext cx="444676" cy="1036320"/>
        </a:xfrm>
        <a:prstGeom prst="rect">
          <a:avLst/>
        </a:prstGeom>
      </xdr:spPr>
    </xdr:pic>
    <xdr:clientData/>
  </xdr:twoCellAnchor>
  <xdr:twoCellAnchor editAs="oneCell">
    <xdr:from>
      <xdr:col>2</xdr:col>
      <xdr:colOff>292986</xdr:colOff>
      <xdr:row>9</xdr:row>
      <xdr:rowOff>88188</xdr:rowOff>
    </xdr:from>
    <xdr:to>
      <xdr:col>2</xdr:col>
      <xdr:colOff>1348484</xdr:colOff>
      <xdr:row>16</xdr:row>
      <xdr:rowOff>114313</xdr:rowOff>
    </xdr:to>
    <xdr:pic>
      <xdr:nvPicPr>
        <xdr:cNvPr id="78" name="Рисунок 77"/>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309699" y="4197851"/>
          <a:ext cx="1055498" cy="1374608"/>
        </a:xfrm>
        <a:prstGeom prst="rect">
          <a:avLst/>
        </a:prstGeom>
      </xdr:spPr>
    </xdr:pic>
    <xdr:clientData/>
  </xdr:twoCellAnchor>
  <xdr:twoCellAnchor editAs="oneCell">
    <xdr:from>
      <xdr:col>2</xdr:col>
      <xdr:colOff>267556</xdr:colOff>
      <xdr:row>133</xdr:row>
      <xdr:rowOff>62414</xdr:rowOff>
    </xdr:from>
    <xdr:to>
      <xdr:col>2</xdr:col>
      <xdr:colOff>1294972</xdr:colOff>
      <xdr:row>140</xdr:row>
      <xdr:rowOff>56930</xdr:rowOff>
    </xdr:to>
    <xdr:pic>
      <xdr:nvPicPr>
        <xdr:cNvPr id="105" name="Рисунок 104"/>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84269" y="28915672"/>
          <a:ext cx="1027416" cy="1343000"/>
        </a:xfrm>
        <a:prstGeom prst="rect">
          <a:avLst/>
        </a:prstGeom>
      </xdr:spPr>
    </xdr:pic>
    <xdr:clientData/>
  </xdr:twoCellAnchor>
  <xdr:twoCellAnchor editAs="oneCell">
    <xdr:from>
      <xdr:col>2</xdr:col>
      <xdr:colOff>108477</xdr:colOff>
      <xdr:row>343</xdr:row>
      <xdr:rowOff>424911</xdr:rowOff>
    </xdr:from>
    <xdr:to>
      <xdr:col>2</xdr:col>
      <xdr:colOff>1551826</xdr:colOff>
      <xdr:row>343</xdr:row>
      <xdr:rowOff>1401995</xdr:rowOff>
    </xdr:to>
    <xdr:pic>
      <xdr:nvPicPr>
        <xdr:cNvPr id="113" name="Рисунок 112"/>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125190" y="88375978"/>
          <a:ext cx="1443349" cy="977084"/>
        </a:xfrm>
        <a:prstGeom prst="rect">
          <a:avLst/>
        </a:prstGeom>
      </xdr:spPr>
    </xdr:pic>
    <xdr:clientData/>
  </xdr:twoCellAnchor>
  <xdr:twoCellAnchor editAs="oneCell">
    <xdr:from>
      <xdr:col>2</xdr:col>
      <xdr:colOff>476379</xdr:colOff>
      <xdr:row>355</xdr:row>
      <xdr:rowOff>36701</xdr:rowOff>
    </xdr:from>
    <xdr:to>
      <xdr:col>2</xdr:col>
      <xdr:colOff>1026529</xdr:colOff>
      <xdr:row>355</xdr:row>
      <xdr:rowOff>871852</xdr:rowOff>
    </xdr:to>
    <xdr:pic>
      <xdr:nvPicPr>
        <xdr:cNvPr id="115" name="Рисунок 114"/>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493092" y="95404426"/>
          <a:ext cx="550150" cy="835151"/>
        </a:xfrm>
        <a:prstGeom prst="rect">
          <a:avLst/>
        </a:prstGeom>
      </xdr:spPr>
    </xdr:pic>
    <xdr:clientData/>
  </xdr:twoCellAnchor>
  <xdr:twoCellAnchor editAs="oneCell">
    <xdr:from>
      <xdr:col>2</xdr:col>
      <xdr:colOff>506859</xdr:colOff>
      <xdr:row>356</xdr:row>
      <xdr:rowOff>55901</xdr:rowOff>
    </xdr:from>
    <xdr:to>
      <xdr:col>2</xdr:col>
      <xdr:colOff>996414</xdr:colOff>
      <xdr:row>356</xdr:row>
      <xdr:rowOff>824073</xdr:rowOff>
    </xdr:to>
    <xdr:pic>
      <xdr:nvPicPr>
        <xdr:cNvPr id="116" name="Рисунок 115"/>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523572" y="96333317"/>
          <a:ext cx="489555" cy="768172"/>
        </a:xfrm>
        <a:prstGeom prst="rect">
          <a:avLst/>
        </a:prstGeom>
      </xdr:spPr>
    </xdr:pic>
    <xdr:clientData/>
  </xdr:twoCellAnchor>
  <xdr:twoCellAnchor editAs="oneCell">
    <xdr:from>
      <xdr:col>2</xdr:col>
      <xdr:colOff>296580</xdr:colOff>
      <xdr:row>359</xdr:row>
      <xdr:rowOff>65371</xdr:rowOff>
    </xdr:from>
    <xdr:to>
      <xdr:col>2</xdr:col>
      <xdr:colOff>1217511</xdr:colOff>
      <xdr:row>359</xdr:row>
      <xdr:rowOff>956911</xdr:rowOff>
    </xdr:to>
    <xdr:pic>
      <xdr:nvPicPr>
        <xdr:cNvPr id="118" name="Рисунок 117"/>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313293" y="99157478"/>
          <a:ext cx="920931" cy="891540"/>
        </a:xfrm>
        <a:prstGeom prst="rect">
          <a:avLst/>
        </a:prstGeom>
      </xdr:spPr>
    </xdr:pic>
    <xdr:clientData/>
  </xdr:twoCellAnchor>
  <xdr:twoCellAnchor editAs="oneCell">
    <xdr:from>
      <xdr:col>2</xdr:col>
      <xdr:colOff>430486</xdr:colOff>
      <xdr:row>360</xdr:row>
      <xdr:rowOff>71296</xdr:rowOff>
    </xdr:from>
    <xdr:to>
      <xdr:col>2</xdr:col>
      <xdr:colOff>1113033</xdr:colOff>
      <xdr:row>360</xdr:row>
      <xdr:rowOff>1060766</xdr:rowOff>
    </xdr:to>
    <xdr:pic>
      <xdr:nvPicPr>
        <xdr:cNvPr id="119" name="Рисунок 118"/>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447199" y="100158712"/>
          <a:ext cx="682547" cy="989470"/>
        </a:xfrm>
        <a:prstGeom prst="rect">
          <a:avLst/>
        </a:prstGeom>
      </xdr:spPr>
    </xdr:pic>
    <xdr:clientData/>
  </xdr:twoCellAnchor>
  <xdr:twoCellAnchor editAs="oneCell">
    <xdr:from>
      <xdr:col>2</xdr:col>
      <xdr:colOff>321068</xdr:colOff>
      <xdr:row>363</xdr:row>
      <xdr:rowOff>191686</xdr:rowOff>
    </xdr:from>
    <xdr:to>
      <xdr:col>2</xdr:col>
      <xdr:colOff>1090749</xdr:colOff>
      <xdr:row>363</xdr:row>
      <xdr:rowOff>1134438</xdr:rowOff>
    </xdr:to>
    <xdr:pic>
      <xdr:nvPicPr>
        <xdr:cNvPr id="120" name="Рисунок 119"/>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337781" y="102911855"/>
          <a:ext cx="769681" cy="942752"/>
        </a:xfrm>
        <a:prstGeom prst="rect">
          <a:avLst/>
        </a:prstGeom>
      </xdr:spPr>
    </xdr:pic>
    <xdr:clientData/>
  </xdr:twoCellAnchor>
  <xdr:twoCellAnchor editAs="oneCell">
    <xdr:from>
      <xdr:col>2</xdr:col>
      <xdr:colOff>406686</xdr:colOff>
      <xdr:row>362</xdr:row>
      <xdr:rowOff>108135</xdr:rowOff>
    </xdr:from>
    <xdr:to>
      <xdr:col>2</xdr:col>
      <xdr:colOff>1085979</xdr:colOff>
      <xdr:row>362</xdr:row>
      <xdr:rowOff>1127697</xdr:rowOff>
    </xdr:to>
    <xdr:pic>
      <xdr:nvPicPr>
        <xdr:cNvPr id="121" name="Рисунок 120"/>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423399" y="101533332"/>
          <a:ext cx="679293" cy="1019562"/>
        </a:xfrm>
        <a:prstGeom prst="rect">
          <a:avLst/>
        </a:prstGeom>
      </xdr:spPr>
    </xdr:pic>
    <xdr:clientData/>
  </xdr:twoCellAnchor>
  <xdr:twoCellAnchor editAs="oneCell">
    <xdr:from>
      <xdr:col>2</xdr:col>
      <xdr:colOff>363533</xdr:colOff>
      <xdr:row>364</xdr:row>
      <xdr:rowOff>88585</xdr:rowOff>
    </xdr:from>
    <xdr:to>
      <xdr:col>2</xdr:col>
      <xdr:colOff>1148393</xdr:colOff>
      <xdr:row>364</xdr:row>
      <xdr:rowOff>847757</xdr:rowOff>
    </xdr:to>
    <xdr:pic>
      <xdr:nvPicPr>
        <xdr:cNvPr id="122" name="Рисунок 121"/>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380246" y="104050214"/>
          <a:ext cx="784860" cy="759172"/>
        </a:xfrm>
        <a:prstGeom prst="rect">
          <a:avLst/>
        </a:prstGeom>
      </xdr:spPr>
    </xdr:pic>
    <xdr:clientData/>
  </xdr:twoCellAnchor>
  <xdr:twoCellAnchor editAs="oneCell">
    <xdr:from>
      <xdr:col>2</xdr:col>
      <xdr:colOff>395984</xdr:colOff>
      <xdr:row>366</xdr:row>
      <xdr:rowOff>167640</xdr:rowOff>
    </xdr:from>
    <xdr:to>
      <xdr:col>2</xdr:col>
      <xdr:colOff>1102332</xdr:colOff>
      <xdr:row>368</xdr:row>
      <xdr:rowOff>545816</xdr:rowOff>
    </xdr:to>
    <xdr:pic>
      <xdr:nvPicPr>
        <xdr:cNvPr id="123" name="Рисунок 122"/>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412697" y="105285112"/>
          <a:ext cx="706348" cy="1116629"/>
        </a:xfrm>
        <a:prstGeom prst="rect">
          <a:avLst/>
        </a:prstGeom>
      </xdr:spPr>
    </xdr:pic>
    <xdr:clientData/>
  </xdr:twoCellAnchor>
  <xdr:twoCellAnchor editAs="oneCell">
    <xdr:from>
      <xdr:col>2</xdr:col>
      <xdr:colOff>171236</xdr:colOff>
      <xdr:row>311</xdr:row>
      <xdr:rowOff>107681</xdr:rowOff>
    </xdr:from>
    <xdr:to>
      <xdr:col>2</xdr:col>
      <xdr:colOff>1530421</xdr:colOff>
      <xdr:row>312</xdr:row>
      <xdr:rowOff>111946</xdr:rowOff>
    </xdr:to>
    <xdr:pic>
      <xdr:nvPicPr>
        <xdr:cNvPr id="64" name="Рисунок 77"/>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187949" y="69575968"/>
          <a:ext cx="1359185" cy="1170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288961</xdr:colOff>
      <xdr:row>44</xdr:row>
      <xdr:rowOff>53512</xdr:rowOff>
    </xdr:from>
    <xdr:to>
      <xdr:col>2</xdr:col>
      <xdr:colOff>1401994</xdr:colOff>
      <xdr:row>51</xdr:row>
      <xdr:rowOff>40636</xdr:rowOff>
    </xdr:to>
    <xdr:pic>
      <xdr:nvPicPr>
        <xdr:cNvPr id="69" name="Рисунок 68"/>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305674" y="11162445"/>
          <a:ext cx="1113033" cy="1335607"/>
        </a:xfrm>
        <a:prstGeom prst="rect">
          <a:avLst/>
        </a:prstGeom>
      </xdr:spPr>
    </xdr:pic>
    <xdr:clientData/>
  </xdr:twoCellAnchor>
  <xdr:twoCellAnchor editAs="oneCell">
    <xdr:from>
      <xdr:col>2</xdr:col>
      <xdr:colOff>235451</xdr:colOff>
      <xdr:row>74</xdr:row>
      <xdr:rowOff>64214</xdr:rowOff>
    </xdr:from>
    <xdr:to>
      <xdr:col>2</xdr:col>
      <xdr:colOff>1327079</xdr:colOff>
      <xdr:row>81</xdr:row>
      <xdr:rowOff>1871</xdr:rowOff>
    </xdr:to>
    <xdr:pic>
      <xdr:nvPicPr>
        <xdr:cNvPr id="70" name="Рисунок 69"/>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252164" y="16952360"/>
          <a:ext cx="1091628" cy="1282095"/>
        </a:xfrm>
        <a:prstGeom prst="rect">
          <a:avLst/>
        </a:prstGeom>
      </xdr:spPr>
    </xdr:pic>
    <xdr:clientData/>
  </xdr:twoCellAnchor>
  <xdr:twoCellAnchor editAs="oneCell">
    <xdr:from>
      <xdr:col>2</xdr:col>
      <xdr:colOff>278258</xdr:colOff>
      <xdr:row>97</xdr:row>
      <xdr:rowOff>42811</xdr:rowOff>
    </xdr:from>
    <xdr:to>
      <xdr:col>2</xdr:col>
      <xdr:colOff>1434102</xdr:colOff>
      <xdr:row>103</xdr:row>
      <xdr:rowOff>169063</xdr:rowOff>
    </xdr:to>
    <xdr:pic>
      <xdr:nvPicPr>
        <xdr:cNvPr id="71" name="Рисунок 70"/>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294971" y="21361687"/>
          <a:ext cx="1155844" cy="1282095"/>
        </a:xfrm>
        <a:prstGeom prst="rect">
          <a:avLst/>
        </a:prstGeom>
      </xdr:spPr>
    </xdr:pic>
    <xdr:clientData/>
  </xdr:twoCellAnchor>
  <xdr:twoCellAnchor editAs="oneCell">
    <xdr:from>
      <xdr:col>2</xdr:col>
      <xdr:colOff>299663</xdr:colOff>
      <xdr:row>119</xdr:row>
      <xdr:rowOff>139129</xdr:rowOff>
    </xdr:from>
    <xdr:to>
      <xdr:col>2</xdr:col>
      <xdr:colOff>1444804</xdr:colOff>
      <xdr:row>126</xdr:row>
      <xdr:rowOff>72741</xdr:rowOff>
    </xdr:to>
    <xdr:pic>
      <xdr:nvPicPr>
        <xdr:cNvPr id="72" name="Рисунок 71"/>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316376" y="25696095"/>
          <a:ext cx="1145141" cy="1282095"/>
        </a:xfrm>
        <a:prstGeom prst="rect">
          <a:avLst/>
        </a:prstGeom>
      </xdr:spPr>
    </xdr:pic>
    <xdr:clientData/>
  </xdr:twoCellAnchor>
  <xdr:twoCellAnchor editAs="oneCell">
    <xdr:from>
      <xdr:col>1</xdr:col>
      <xdr:colOff>175260</xdr:colOff>
      <xdr:row>133</xdr:row>
      <xdr:rowOff>0</xdr:rowOff>
    </xdr:from>
    <xdr:to>
      <xdr:col>1</xdr:col>
      <xdr:colOff>612290</xdr:colOff>
      <xdr:row>133</xdr:row>
      <xdr:rowOff>2317</xdr:rowOff>
    </xdr:to>
    <xdr:pic>
      <xdr:nvPicPr>
        <xdr:cNvPr id="73" name="Рисунок 53" descr="novoclean.jpg"/>
        <xdr:cNvPicPr>
          <a:picLocks noChangeAspect="1"/>
        </xdr:cNvPicPr>
      </xdr:nvPicPr>
      <xdr:blipFill>
        <a:blip xmlns:r="http://schemas.openxmlformats.org/officeDocument/2006/relationships" r:embed="rId44"/>
        <a:srcRect/>
        <a:stretch>
          <a:fillRect/>
        </a:stretch>
      </xdr:blipFill>
      <xdr:spPr bwMode="auto">
        <a:xfrm>
          <a:off x="175260" y="50377725"/>
          <a:ext cx="437030" cy="2317"/>
        </a:xfrm>
        <a:prstGeom prst="rect">
          <a:avLst/>
        </a:prstGeom>
        <a:noFill/>
        <a:ln w="9525">
          <a:noFill/>
          <a:miter lim="800000"/>
          <a:headEnd/>
          <a:tailEnd/>
        </a:ln>
      </xdr:spPr>
    </xdr:pic>
    <xdr:clientData/>
  </xdr:twoCellAnchor>
  <xdr:twoCellAnchor editAs="oneCell">
    <xdr:from>
      <xdr:col>1</xdr:col>
      <xdr:colOff>161925</xdr:colOff>
      <xdr:row>133</xdr:row>
      <xdr:rowOff>0</xdr:rowOff>
    </xdr:from>
    <xdr:to>
      <xdr:col>1</xdr:col>
      <xdr:colOff>609600</xdr:colOff>
      <xdr:row>133</xdr:row>
      <xdr:rowOff>3810</xdr:rowOff>
    </xdr:to>
    <xdr:pic>
      <xdr:nvPicPr>
        <xdr:cNvPr id="76" name="Рисунок 96" descr="OneStep.jpg"/>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l="19478" t="3146" r="17613" b="9602"/>
        <a:stretch>
          <a:fillRect/>
        </a:stretch>
      </xdr:blipFill>
      <xdr:spPr bwMode="auto">
        <a:xfrm>
          <a:off x="161925" y="50377725"/>
          <a:ext cx="447675"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175260</xdr:colOff>
      <xdr:row>133</xdr:row>
      <xdr:rowOff>0</xdr:rowOff>
    </xdr:from>
    <xdr:to>
      <xdr:col>1</xdr:col>
      <xdr:colOff>612290</xdr:colOff>
      <xdr:row>133</xdr:row>
      <xdr:rowOff>2317</xdr:rowOff>
    </xdr:to>
    <xdr:pic>
      <xdr:nvPicPr>
        <xdr:cNvPr id="77" name="Рисунок 53" descr="novoclean.jpg"/>
        <xdr:cNvPicPr>
          <a:picLocks noChangeAspect="1"/>
        </xdr:cNvPicPr>
      </xdr:nvPicPr>
      <xdr:blipFill>
        <a:blip xmlns:r="http://schemas.openxmlformats.org/officeDocument/2006/relationships" r:embed="rId44"/>
        <a:srcRect/>
        <a:stretch>
          <a:fillRect/>
        </a:stretch>
      </xdr:blipFill>
      <xdr:spPr bwMode="auto">
        <a:xfrm>
          <a:off x="175260" y="50377725"/>
          <a:ext cx="437030" cy="2317"/>
        </a:xfrm>
        <a:prstGeom prst="rect">
          <a:avLst/>
        </a:prstGeom>
        <a:noFill/>
        <a:ln w="9525">
          <a:noFill/>
          <a:miter lim="800000"/>
          <a:headEnd/>
          <a:tailEnd/>
        </a:ln>
      </xdr:spPr>
    </xdr:pic>
    <xdr:clientData/>
  </xdr:twoCellAnchor>
  <xdr:twoCellAnchor editAs="oneCell">
    <xdr:from>
      <xdr:col>1</xdr:col>
      <xdr:colOff>161925</xdr:colOff>
      <xdr:row>133</xdr:row>
      <xdr:rowOff>0</xdr:rowOff>
    </xdr:from>
    <xdr:to>
      <xdr:col>1</xdr:col>
      <xdr:colOff>609600</xdr:colOff>
      <xdr:row>133</xdr:row>
      <xdr:rowOff>3810</xdr:rowOff>
    </xdr:to>
    <xdr:pic>
      <xdr:nvPicPr>
        <xdr:cNvPr id="79" name="Рисунок 96" descr="OneStep.jpg"/>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l="19478" t="3146" r="17613" b="9602"/>
        <a:stretch>
          <a:fillRect/>
        </a:stretch>
      </xdr:blipFill>
      <xdr:spPr bwMode="auto">
        <a:xfrm>
          <a:off x="161925" y="50377725"/>
          <a:ext cx="447675"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299662</xdr:colOff>
      <xdr:row>229</xdr:row>
      <xdr:rowOff>192641</xdr:rowOff>
    </xdr:from>
    <xdr:to>
      <xdr:col>2</xdr:col>
      <xdr:colOff>1423399</xdr:colOff>
      <xdr:row>236</xdr:row>
      <xdr:rowOff>198040</xdr:rowOff>
    </xdr:to>
    <xdr:pic>
      <xdr:nvPicPr>
        <xdr:cNvPr id="80" name="Рисунок 79"/>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316375" y="45409635"/>
          <a:ext cx="1123737" cy="1428799"/>
        </a:xfrm>
        <a:prstGeom prst="rect">
          <a:avLst/>
        </a:prstGeom>
      </xdr:spPr>
    </xdr:pic>
    <xdr:clientData/>
  </xdr:twoCellAnchor>
  <xdr:twoCellAnchor editAs="oneCell">
    <xdr:from>
      <xdr:col>2</xdr:col>
      <xdr:colOff>299662</xdr:colOff>
      <xdr:row>158</xdr:row>
      <xdr:rowOff>0</xdr:rowOff>
    </xdr:from>
    <xdr:to>
      <xdr:col>2</xdr:col>
      <xdr:colOff>1327078</xdr:colOff>
      <xdr:row>164</xdr:row>
      <xdr:rowOff>179538</xdr:rowOff>
    </xdr:to>
    <xdr:pic>
      <xdr:nvPicPr>
        <xdr:cNvPr id="81" name="Рисунок 80"/>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316375" y="33669270"/>
          <a:ext cx="1027416" cy="1343000"/>
        </a:xfrm>
        <a:prstGeom prst="rect">
          <a:avLst/>
        </a:prstGeom>
      </xdr:spPr>
    </xdr:pic>
    <xdr:clientData/>
  </xdr:twoCellAnchor>
  <xdr:twoCellAnchor editAs="oneCell">
    <xdr:from>
      <xdr:col>2</xdr:col>
      <xdr:colOff>278258</xdr:colOff>
      <xdr:row>186</xdr:row>
      <xdr:rowOff>171236</xdr:rowOff>
    </xdr:from>
    <xdr:to>
      <xdr:col>2</xdr:col>
      <xdr:colOff>1359186</xdr:colOff>
      <xdr:row>193</xdr:row>
      <xdr:rowOff>165753</xdr:rowOff>
    </xdr:to>
    <xdr:pic>
      <xdr:nvPicPr>
        <xdr:cNvPr id="82" name="Рисунок 81"/>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94971" y="39234438"/>
          <a:ext cx="1080928" cy="1343000"/>
        </a:xfrm>
        <a:prstGeom prst="rect">
          <a:avLst/>
        </a:prstGeom>
      </xdr:spPr>
    </xdr:pic>
    <xdr:clientData/>
  </xdr:twoCellAnchor>
  <xdr:twoCellAnchor editAs="oneCell">
    <xdr:from>
      <xdr:col>2</xdr:col>
      <xdr:colOff>74916</xdr:colOff>
      <xdr:row>266</xdr:row>
      <xdr:rowOff>139129</xdr:rowOff>
    </xdr:from>
    <xdr:to>
      <xdr:col>2</xdr:col>
      <xdr:colOff>1594635</xdr:colOff>
      <xdr:row>269</xdr:row>
      <xdr:rowOff>102439</xdr:rowOff>
    </xdr:to>
    <xdr:pic>
      <xdr:nvPicPr>
        <xdr:cNvPr id="83" name="Рисунок 82"/>
        <xdr:cNvPicPr>
          <a:picLocks noChangeAspect="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l="26811" t="15466" r="27932" b="15919"/>
        <a:stretch/>
      </xdr:blipFill>
      <xdr:spPr>
        <a:xfrm>
          <a:off x="1091629" y="53393511"/>
          <a:ext cx="1519719" cy="1397410"/>
        </a:xfrm>
        <a:prstGeom prst="rect">
          <a:avLst/>
        </a:prstGeom>
      </xdr:spPr>
    </xdr:pic>
    <xdr:clientData/>
  </xdr:twoCellAnchor>
  <xdr:twoCellAnchor editAs="oneCell">
    <xdr:from>
      <xdr:col>1</xdr:col>
      <xdr:colOff>984606</xdr:colOff>
      <xdr:row>273</xdr:row>
      <xdr:rowOff>224747</xdr:rowOff>
    </xdr:from>
    <xdr:to>
      <xdr:col>2</xdr:col>
      <xdr:colOff>1588380</xdr:colOff>
      <xdr:row>278</xdr:row>
      <xdr:rowOff>35582</xdr:rowOff>
    </xdr:to>
    <xdr:pic>
      <xdr:nvPicPr>
        <xdr:cNvPr id="84" name="Рисунок 83"/>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l="28778" t="16233" r="28793" b="16618"/>
        <a:stretch/>
      </xdr:blipFill>
      <xdr:spPr>
        <a:xfrm>
          <a:off x="984606" y="55844326"/>
          <a:ext cx="1620487" cy="1533896"/>
        </a:xfrm>
        <a:prstGeom prst="rect">
          <a:avLst/>
        </a:prstGeom>
      </xdr:spPr>
    </xdr:pic>
    <xdr:clientData/>
  </xdr:twoCellAnchor>
  <xdr:twoCellAnchor editAs="oneCell">
    <xdr:from>
      <xdr:col>2</xdr:col>
      <xdr:colOff>128426</xdr:colOff>
      <xdr:row>281</xdr:row>
      <xdr:rowOff>235449</xdr:rowOff>
    </xdr:from>
    <xdr:to>
      <xdr:col>2</xdr:col>
      <xdr:colOff>1551825</xdr:colOff>
      <xdr:row>286</xdr:row>
      <xdr:rowOff>151915</xdr:rowOff>
    </xdr:to>
    <xdr:pic>
      <xdr:nvPicPr>
        <xdr:cNvPr id="124" name="Рисунок 123"/>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l="26687" t="15497" r="27071" b="17171"/>
        <a:stretch/>
      </xdr:blipFill>
      <xdr:spPr>
        <a:xfrm>
          <a:off x="1145139" y="58188118"/>
          <a:ext cx="1423399" cy="1564612"/>
        </a:xfrm>
        <a:prstGeom prst="rect">
          <a:avLst/>
        </a:prstGeom>
      </xdr:spPr>
    </xdr:pic>
    <xdr:clientData/>
  </xdr:twoCellAnchor>
  <xdr:twoCellAnchor editAs="oneCell">
    <xdr:from>
      <xdr:col>2</xdr:col>
      <xdr:colOff>246152</xdr:colOff>
      <xdr:row>288</xdr:row>
      <xdr:rowOff>117724</xdr:rowOff>
    </xdr:from>
    <xdr:to>
      <xdr:col>2</xdr:col>
      <xdr:colOff>1344036</xdr:colOff>
      <xdr:row>290</xdr:row>
      <xdr:rowOff>149833</xdr:rowOff>
    </xdr:to>
    <xdr:pic>
      <xdr:nvPicPr>
        <xdr:cNvPr id="125" name="Рисунок 124"/>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26810" t="14205" r="25472" b="14773"/>
        <a:stretch/>
      </xdr:blipFill>
      <xdr:spPr>
        <a:xfrm>
          <a:off x="1262865" y="60103820"/>
          <a:ext cx="1097884" cy="931096"/>
        </a:xfrm>
        <a:prstGeom prst="rect">
          <a:avLst/>
        </a:prstGeom>
      </xdr:spPr>
    </xdr:pic>
    <xdr:clientData/>
  </xdr:twoCellAnchor>
  <xdr:twoCellAnchor editAs="oneCell">
    <xdr:from>
      <xdr:col>2</xdr:col>
      <xdr:colOff>139487</xdr:colOff>
      <xdr:row>290</xdr:row>
      <xdr:rowOff>170403</xdr:rowOff>
    </xdr:from>
    <xdr:to>
      <xdr:col>2</xdr:col>
      <xdr:colOff>1455864</xdr:colOff>
      <xdr:row>294</xdr:row>
      <xdr:rowOff>96676</xdr:rowOff>
    </xdr:to>
    <xdr:pic>
      <xdr:nvPicPr>
        <xdr:cNvPr id="126" name="Рисунок 125" descr="C:\Users\User\Desktop\Новая папка (2)\Лак D60 easy+отвердитель D60 easy.JPG"/>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14667" t="15267" r="17331" b="4269"/>
        <a:stretch/>
      </xdr:blipFill>
      <xdr:spPr bwMode="auto">
        <a:xfrm>
          <a:off x="1398904" y="62918986"/>
          <a:ext cx="1316377" cy="1175107"/>
        </a:xfrm>
        <a:prstGeom prst="rect">
          <a:avLst/>
        </a:prstGeom>
        <a:noFill/>
        <a:ln>
          <a:noFill/>
        </a:ln>
      </xdr:spPr>
    </xdr:pic>
    <xdr:clientData/>
  </xdr:twoCellAnchor>
  <xdr:twoCellAnchor editAs="oneCell">
    <xdr:from>
      <xdr:col>2</xdr:col>
      <xdr:colOff>107023</xdr:colOff>
      <xdr:row>295</xdr:row>
      <xdr:rowOff>288960</xdr:rowOff>
    </xdr:from>
    <xdr:to>
      <xdr:col>2</xdr:col>
      <xdr:colOff>1562529</xdr:colOff>
      <xdr:row>300</xdr:row>
      <xdr:rowOff>144549</xdr:rowOff>
    </xdr:to>
    <xdr:pic>
      <xdr:nvPicPr>
        <xdr:cNvPr id="127" name="Рисунок 126"/>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l="27302" t="15680" r="27071" b="16802"/>
        <a:stretch/>
      </xdr:blipFill>
      <xdr:spPr>
        <a:xfrm>
          <a:off x="1123736" y="62779381"/>
          <a:ext cx="1455506" cy="1589353"/>
        </a:xfrm>
        <a:prstGeom prst="rect">
          <a:avLst/>
        </a:prstGeom>
      </xdr:spPr>
    </xdr:pic>
    <xdr:clientData/>
  </xdr:twoCellAnchor>
  <xdr:twoCellAnchor editAs="oneCell">
    <xdr:from>
      <xdr:col>2</xdr:col>
      <xdr:colOff>64214</xdr:colOff>
      <xdr:row>305</xdr:row>
      <xdr:rowOff>21405</xdr:rowOff>
    </xdr:from>
    <xdr:to>
      <xdr:col>2</xdr:col>
      <xdr:colOff>1551827</xdr:colOff>
      <xdr:row>308</xdr:row>
      <xdr:rowOff>552904</xdr:rowOff>
    </xdr:to>
    <xdr:pic>
      <xdr:nvPicPr>
        <xdr:cNvPr id="128" name="Рисунок 127"/>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25334" t="15865" r="25350" b="16065"/>
        <a:stretch/>
      </xdr:blipFill>
      <xdr:spPr>
        <a:xfrm>
          <a:off x="1080927" y="65765309"/>
          <a:ext cx="1487613" cy="1719448"/>
        </a:xfrm>
        <a:prstGeom prst="rect">
          <a:avLst/>
        </a:prstGeom>
      </xdr:spPr>
    </xdr:pic>
    <xdr:clientData/>
  </xdr:twoCellAnchor>
  <xdr:twoCellAnchor editAs="oneCell">
    <xdr:from>
      <xdr:col>2</xdr:col>
      <xdr:colOff>53510</xdr:colOff>
      <xdr:row>314</xdr:row>
      <xdr:rowOff>117725</xdr:rowOff>
    </xdr:from>
    <xdr:to>
      <xdr:col>2</xdr:col>
      <xdr:colOff>1607419</xdr:colOff>
      <xdr:row>322</xdr:row>
      <xdr:rowOff>82596</xdr:rowOff>
    </xdr:to>
    <xdr:pic>
      <xdr:nvPicPr>
        <xdr:cNvPr id="129" name="Рисунок 128"/>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29024" t="19553" r="28916" b="19201"/>
        <a:stretch/>
      </xdr:blipFill>
      <xdr:spPr>
        <a:xfrm>
          <a:off x="1070223" y="71416096"/>
          <a:ext cx="1553909" cy="1530421"/>
        </a:xfrm>
        <a:prstGeom prst="rect">
          <a:avLst/>
        </a:prstGeom>
      </xdr:spPr>
    </xdr:pic>
    <xdr:clientData/>
  </xdr:twoCellAnchor>
  <xdr:twoCellAnchor editAs="oneCell">
    <xdr:from>
      <xdr:col>2</xdr:col>
      <xdr:colOff>321069</xdr:colOff>
      <xdr:row>322</xdr:row>
      <xdr:rowOff>53511</xdr:rowOff>
    </xdr:from>
    <xdr:to>
      <xdr:col>2</xdr:col>
      <xdr:colOff>1369889</xdr:colOff>
      <xdr:row>324</xdr:row>
      <xdr:rowOff>267556</xdr:rowOff>
    </xdr:to>
    <xdr:pic>
      <xdr:nvPicPr>
        <xdr:cNvPr id="130" name="Рисунок 129"/>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28163" t="13098" r="27932" b="13112"/>
        <a:stretch/>
      </xdr:blipFill>
      <xdr:spPr>
        <a:xfrm>
          <a:off x="1337782" y="71501713"/>
          <a:ext cx="1048820" cy="866883"/>
        </a:xfrm>
        <a:prstGeom prst="rect">
          <a:avLst/>
        </a:prstGeom>
      </xdr:spPr>
    </xdr:pic>
    <xdr:clientData/>
  </xdr:twoCellAnchor>
  <xdr:twoCellAnchor editAs="oneCell">
    <xdr:from>
      <xdr:col>2</xdr:col>
      <xdr:colOff>149832</xdr:colOff>
      <xdr:row>326</xdr:row>
      <xdr:rowOff>139130</xdr:rowOff>
    </xdr:from>
    <xdr:to>
      <xdr:col>2</xdr:col>
      <xdr:colOff>1480386</xdr:colOff>
      <xdr:row>328</xdr:row>
      <xdr:rowOff>1155843</xdr:rowOff>
    </xdr:to>
    <xdr:pic>
      <xdr:nvPicPr>
        <xdr:cNvPr id="131" name="Рисунок 130"/>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l="28409" t="18078" r="28547" b="17540"/>
        <a:stretch/>
      </xdr:blipFill>
      <xdr:spPr>
        <a:xfrm>
          <a:off x="1166545" y="74562557"/>
          <a:ext cx="1330554" cy="1401994"/>
        </a:xfrm>
        <a:prstGeom prst="rect">
          <a:avLst/>
        </a:prstGeom>
      </xdr:spPr>
    </xdr:pic>
    <xdr:clientData/>
  </xdr:twoCellAnchor>
  <xdr:twoCellAnchor editAs="oneCell">
    <xdr:from>
      <xdr:col>2</xdr:col>
      <xdr:colOff>74916</xdr:colOff>
      <xdr:row>329</xdr:row>
      <xdr:rowOff>267556</xdr:rowOff>
    </xdr:from>
    <xdr:to>
      <xdr:col>2</xdr:col>
      <xdr:colOff>1595748</xdr:colOff>
      <xdr:row>330</xdr:row>
      <xdr:rowOff>842696</xdr:rowOff>
    </xdr:to>
    <xdr:pic>
      <xdr:nvPicPr>
        <xdr:cNvPr id="132" name="Рисунок 131"/>
        <xdr:cNvPicPr>
          <a:picLocks noChangeAspect="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l="25335" t="18447" r="24365" b="17171"/>
        <a:stretch/>
      </xdr:blipFill>
      <xdr:spPr>
        <a:xfrm>
          <a:off x="1091629" y="76414045"/>
          <a:ext cx="1520832" cy="1142360"/>
        </a:xfrm>
        <a:prstGeom prst="rect">
          <a:avLst/>
        </a:prstGeom>
      </xdr:spPr>
    </xdr:pic>
    <xdr:clientData/>
  </xdr:twoCellAnchor>
  <xdr:twoCellAnchor editAs="oneCell">
    <xdr:from>
      <xdr:col>2</xdr:col>
      <xdr:colOff>53511</xdr:colOff>
      <xdr:row>331</xdr:row>
      <xdr:rowOff>310365</xdr:rowOff>
    </xdr:from>
    <xdr:to>
      <xdr:col>2</xdr:col>
      <xdr:colOff>1587407</xdr:colOff>
      <xdr:row>331</xdr:row>
      <xdr:rowOff>1398936</xdr:rowOff>
    </xdr:to>
    <xdr:pic>
      <xdr:nvPicPr>
        <xdr:cNvPr id="134" name="Рисунок 133"/>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l="28163" t="23428" r="28301" b="23443"/>
        <a:stretch/>
      </xdr:blipFill>
      <xdr:spPr>
        <a:xfrm>
          <a:off x="1070224" y="78115702"/>
          <a:ext cx="1533896" cy="1088571"/>
        </a:xfrm>
        <a:prstGeom prst="rect">
          <a:avLst/>
        </a:prstGeom>
      </xdr:spPr>
    </xdr:pic>
    <xdr:clientData/>
  </xdr:twoCellAnchor>
  <xdr:twoCellAnchor editAs="oneCell">
    <xdr:from>
      <xdr:col>2</xdr:col>
      <xdr:colOff>64214</xdr:colOff>
      <xdr:row>335</xdr:row>
      <xdr:rowOff>535112</xdr:rowOff>
    </xdr:from>
    <xdr:to>
      <xdr:col>2</xdr:col>
      <xdr:colOff>1606448</xdr:colOff>
      <xdr:row>335</xdr:row>
      <xdr:rowOff>1685534</xdr:rowOff>
    </xdr:to>
    <xdr:pic>
      <xdr:nvPicPr>
        <xdr:cNvPr id="135" name="Рисунок 134"/>
        <xdr:cNvPicPr>
          <a:picLocks noChangeAspect="1"/>
        </xdr:cNvPicPr>
      </xdr:nvPicPr>
      <xdr:blipFill rotWithShape="1">
        <a:blip xmlns:r="http://schemas.openxmlformats.org/officeDocument/2006/relationships" r:embed="rId58" cstate="print">
          <a:extLst>
            <a:ext uri="{28A0092B-C50C-407E-A947-70E740481C1C}">
              <a14:useLocalDpi xmlns:a14="http://schemas.microsoft.com/office/drawing/2010/main" val="0"/>
            </a:ext>
          </a:extLst>
        </a:blip>
        <a:srcRect l="27672" t="24166" r="27563" b="24366"/>
        <a:stretch/>
      </xdr:blipFill>
      <xdr:spPr>
        <a:xfrm>
          <a:off x="1080927" y="80031404"/>
          <a:ext cx="1542234" cy="1150422"/>
        </a:xfrm>
        <a:prstGeom prst="rect">
          <a:avLst/>
        </a:prstGeom>
      </xdr:spPr>
    </xdr:pic>
    <xdr:clientData/>
  </xdr:twoCellAnchor>
  <xdr:twoCellAnchor editAs="oneCell">
    <xdr:from>
      <xdr:col>2</xdr:col>
      <xdr:colOff>67236</xdr:colOff>
      <xdr:row>337</xdr:row>
      <xdr:rowOff>103497</xdr:rowOff>
    </xdr:from>
    <xdr:to>
      <xdr:col>3</xdr:col>
      <xdr:colOff>3904</xdr:colOff>
      <xdr:row>339</xdr:row>
      <xdr:rowOff>373978</xdr:rowOff>
    </xdr:to>
    <xdr:pic>
      <xdr:nvPicPr>
        <xdr:cNvPr id="136" name="Рисунок 135"/>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28286" t="23797" r="28301" b="23812"/>
        <a:stretch/>
      </xdr:blipFill>
      <xdr:spPr>
        <a:xfrm>
          <a:off x="1322295" y="82141762"/>
          <a:ext cx="1583933" cy="1122128"/>
        </a:xfrm>
        <a:prstGeom prst="rect">
          <a:avLst/>
        </a:prstGeom>
      </xdr:spPr>
    </xdr:pic>
    <xdr:clientData/>
  </xdr:twoCellAnchor>
  <xdr:twoCellAnchor editAs="oneCell">
    <xdr:from>
      <xdr:col>2</xdr:col>
      <xdr:colOff>32107</xdr:colOff>
      <xdr:row>341</xdr:row>
      <xdr:rowOff>310365</xdr:rowOff>
    </xdr:from>
    <xdr:to>
      <xdr:col>2</xdr:col>
      <xdr:colOff>1605338</xdr:colOff>
      <xdr:row>341</xdr:row>
      <xdr:rowOff>1482444</xdr:rowOff>
    </xdr:to>
    <xdr:pic>
      <xdr:nvPicPr>
        <xdr:cNvPr id="137" name="Рисунок 136"/>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048820" y="83980534"/>
          <a:ext cx="1573231" cy="1172079"/>
        </a:xfrm>
        <a:prstGeom prst="rect">
          <a:avLst/>
        </a:prstGeom>
      </xdr:spPr>
    </xdr:pic>
    <xdr:clientData/>
  </xdr:twoCellAnchor>
  <xdr:twoCellAnchor editAs="oneCell">
    <xdr:from>
      <xdr:col>2</xdr:col>
      <xdr:colOff>64214</xdr:colOff>
      <xdr:row>342</xdr:row>
      <xdr:rowOff>374578</xdr:rowOff>
    </xdr:from>
    <xdr:to>
      <xdr:col>2</xdr:col>
      <xdr:colOff>1583933</xdr:colOff>
      <xdr:row>342</xdr:row>
      <xdr:rowOff>1475520</xdr:rowOff>
    </xdr:to>
    <xdr:pic>
      <xdr:nvPicPr>
        <xdr:cNvPr id="138" name="Рисунок 137"/>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23982" t="22321" r="23874" b="21783"/>
        <a:stretch/>
      </xdr:blipFill>
      <xdr:spPr>
        <a:xfrm>
          <a:off x="1080927" y="86195898"/>
          <a:ext cx="1519719" cy="1100942"/>
        </a:xfrm>
        <a:prstGeom prst="rect">
          <a:avLst/>
        </a:prstGeom>
      </xdr:spPr>
    </xdr:pic>
    <xdr:clientData/>
  </xdr:twoCellAnchor>
  <xdr:twoCellAnchor editAs="oneCell">
    <xdr:from>
      <xdr:col>2</xdr:col>
      <xdr:colOff>128427</xdr:colOff>
      <xdr:row>346</xdr:row>
      <xdr:rowOff>299663</xdr:rowOff>
    </xdr:from>
    <xdr:to>
      <xdr:col>2</xdr:col>
      <xdr:colOff>1550992</xdr:colOff>
      <xdr:row>350</xdr:row>
      <xdr:rowOff>106745</xdr:rowOff>
    </xdr:to>
    <xdr:pic>
      <xdr:nvPicPr>
        <xdr:cNvPr id="139" name="Рисунок 138"/>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36280" t="14943" r="36049" b="15695"/>
        <a:stretch/>
      </xdr:blipFill>
      <xdr:spPr>
        <a:xfrm>
          <a:off x="1145140" y="91193848"/>
          <a:ext cx="1422565" cy="1744189"/>
        </a:xfrm>
        <a:prstGeom prst="rect">
          <a:avLst/>
        </a:prstGeom>
      </xdr:spPr>
    </xdr:pic>
    <xdr:clientData/>
  </xdr:twoCellAnchor>
  <xdr:twoCellAnchor editAs="oneCell">
    <xdr:from>
      <xdr:col>2</xdr:col>
      <xdr:colOff>181938</xdr:colOff>
      <xdr:row>358</xdr:row>
      <xdr:rowOff>139129</xdr:rowOff>
    </xdr:from>
    <xdr:to>
      <xdr:col>2</xdr:col>
      <xdr:colOff>1282880</xdr:colOff>
      <xdr:row>358</xdr:row>
      <xdr:rowOff>1549324</xdr:rowOff>
    </xdr:to>
    <xdr:pic>
      <xdr:nvPicPr>
        <xdr:cNvPr id="140" name="Рисунок 139"/>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l="36157" t="14942" r="36172" b="15511"/>
        <a:stretch/>
      </xdr:blipFill>
      <xdr:spPr>
        <a:xfrm>
          <a:off x="1198651" y="97508174"/>
          <a:ext cx="1100942" cy="1410195"/>
        </a:xfrm>
        <a:prstGeom prst="rect">
          <a:avLst/>
        </a:prstGeom>
      </xdr:spPr>
    </xdr:pic>
    <xdr:clientData/>
  </xdr:twoCellAnchor>
  <xdr:twoCellAnchor editAs="oneCell">
    <xdr:from>
      <xdr:col>2</xdr:col>
      <xdr:colOff>128427</xdr:colOff>
      <xdr:row>391</xdr:row>
      <xdr:rowOff>64214</xdr:rowOff>
    </xdr:from>
    <xdr:to>
      <xdr:col>2</xdr:col>
      <xdr:colOff>1526251</xdr:colOff>
      <xdr:row>391</xdr:row>
      <xdr:rowOff>1004344</xdr:rowOff>
    </xdr:to>
    <xdr:pic>
      <xdr:nvPicPr>
        <xdr:cNvPr id="141" name="Рисунок 140"/>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l="14512" t="11806" r="14527" b="11637"/>
        <a:stretch/>
      </xdr:blipFill>
      <xdr:spPr>
        <a:xfrm>
          <a:off x="1145140" y="120464495"/>
          <a:ext cx="1397824" cy="940130"/>
        </a:xfrm>
        <a:prstGeom prst="rect">
          <a:avLst/>
        </a:prstGeom>
      </xdr:spPr>
    </xdr:pic>
    <xdr:clientData/>
  </xdr:twoCellAnchor>
  <xdr:twoCellAnchor editAs="oneCell">
    <xdr:from>
      <xdr:col>2</xdr:col>
      <xdr:colOff>374578</xdr:colOff>
      <xdr:row>393</xdr:row>
      <xdr:rowOff>32107</xdr:rowOff>
    </xdr:from>
    <xdr:to>
      <xdr:col>2</xdr:col>
      <xdr:colOff>1203377</xdr:colOff>
      <xdr:row>393</xdr:row>
      <xdr:rowOff>1089753</xdr:rowOff>
    </xdr:to>
    <xdr:pic>
      <xdr:nvPicPr>
        <xdr:cNvPr id="142" name="Рисунок 14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19111" r="19556"/>
        <a:stretch/>
      </xdr:blipFill>
      <xdr:spPr bwMode="auto">
        <a:xfrm>
          <a:off x="1391291" y="120774860"/>
          <a:ext cx="828799" cy="105764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83344</xdr:colOff>
      <xdr:row>417</xdr:row>
      <xdr:rowOff>190501</xdr:rowOff>
    </xdr:from>
    <xdr:to>
      <xdr:col>2</xdr:col>
      <xdr:colOff>1524261</xdr:colOff>
      <xdr:row>424</xdr:row>
      <xdr:rowOff>0</xdr:rowOff>
    </xdr:to>
    <xdr:pic>
      <xdr:nvPicPr>
        <xdr:cNvPr id="1025" name="Picture 1"/>
        <xdr:cNvPicPr>
          <a:picLocks noChangeAspect="1" noChangeArrowheads="1"/>
        </xdr:cNvPicPr>
      </xdr:nvPicPr>
      <xdr:blipFill>
        <a:blip xmlns:r="http://schemas.openxmlformats.org/officeDocument/2006/relationships" r:embed="rId66" cstate="print"/>
        <a:srcRect/>
        <a:stretch>
          <a:fillRect/>
        </a:stretch>
      </xdr:blipFill>
      <xdr:spPr bwMode="auto">
        <a:xfrm>
          <a:off x="1345407" y="133778626"/>
          <a:ext cx="1440917" cy="139303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762000</xdr:colOff>
      <xdr:row>0</xdr:row>
      <xdr:rowOff>0</xdr:rowOff>
    </xdr:from>
    <xdr:to>
      <xdr:col>6</xdr:col>
      <xdr:colOff>7620</xdr:colOff>
      <xdr:row>8</xdr:row>
      <xdr:rowOff>44542</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3980" y="0"/>
          <a:ext cx="1287780" cy="1256122"/>
        </a:xfrm>
        <a:prstGeom prst="rect">
          <a:avLst/>
        </a:prstGeom>
      </xdr:spPr>
    </xdr:pic>
    <xdr:clientData/>
  </xdr:twoCellAnchor>
  <xdr:twoCellAnchor editAs="oneCell">
    <xdr:from>
      <xdr:col>2</xdr:col>
      <xdr:colOff>0</xdr:colOff>
      <xdr:row>0</xdr:row>
      <xdr:rowOff>0</xdr:rowOff>
    </xdr:from>
    <xdr:to>
      <xdr:col>3</xdr:col>
      <xdr:colOff>1356360</xdr:colOff>
      <xdr:row>4</xdr:row>
      <xdr:rowOff>108033</xdr:rowOff>
    </xdr:to>
    <xdr:pic>
      <xdr:nvPicPr>
        <xdr:cNvPr id="3" name="Рисунок 15" descr="Logo ADI.jpg"/>
        <xdr:cNvPicPr>
          <a:picLocks noChangeAspect="1" noChangeArrowheads="1"/>
        </xdr:cNvPicPr>
      </xdr:nvPicPr>
      <xdr:blipFill>
        <a:blip xmlns:r="http://schemas.openxmlformats.org/officeDocument/2006/relationships" r:embed="rId2"/>
        <a:srcRect/>
        <a:stretch>
          <a:fillRect/>
        </a:stretch>
      </xdr:blipFill>
      <xdr:spPr bwMode="auto">
        <a:xfrm>
          <a:off x="190500" y="0"/>
          <a:ext cx="1981200" cy="68715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I582"/>
  <sheetViews>
    <sheetView tabSelected="1" zoomScale="80" zoomScaleNormal="80" zoomScaleSheetLayoutView="89" workbookViewId="0">
      <selection activeCell="R13" sqref="R13"/>
    </sheetView>
  </sheetViews>
  <sheetFormatPr defaultColWidth="9.109375" defaultRowHeight="14.4" x14ac:dyDescent="0.3"/>
  <cols>
    <col min="1" max="1" width="3.5546875" style="15" customWidth="1"/>
    <col min="2" max="2" width="15.33203125" style="7" customWidth="1"/>
    <col min="3" max="3" width="24.6640625" style="7" customWidth="1"/>
    <col min="4" max="4" width="60.109375" style="7" customWidth="1"/>
    <col min="5" max="5" width="11.88671875" style="7" customWidth="1"/>
    <col min="6" max="6" width="9.88671875" style="7" customWidth="1"/>
    <col min="7" max="7" width="14.44140625" style="7" customWidth="1"/>
    <col min="8" max="9" width="9.109375" style="15" hidden="1" customWidth="1"/>
    <col min="10" max="10" width="8.33203125" style="15" customWidth="1"/>
    <col min="11" max="11" width="6.33203125" style="15" customWidth="1"/>
    <col min="12" max="13" width="10.33203125" style="15" bestFit="1" customWidth="1"/>
    <col min="14" max="14" width="4.44140625" style="15" bestFit="1" customWidth="1"/>
    <col min="15" max="16384" width="9.109375" style="15"/>
  </cols>
  <sheetData>
    <row r="1" spans="1:243" ht="6.75" customHeight="1" thickBot="1" x14ac:dyDescent="0.35"/>
    <row r="2" spans="1:243" ht="22.2" customHeight="1" x14ac:dyDescent="0.3">
      <c r="B2" s="553" t="s">
        <v>92</v>
      </c>
      <c r="C2" s="554"/>
      <c r="D2" s="554"/>
      <c r="E2" s="554"/>
      <c r="F2" s="554"/>
      <c r="G2" s="554"/>
      <c r="H2" s="101"/>
      <c r="I2" s="101"/>
      <c r="J2" s="101"/>
      <c r="K2" s="125"/>
    </row>
    <row r="3" spans="1:243" ht="64.95" customHeight="1" x14ac:dyDescent="0.45">
      <c r="B3" s="126"/>
      <c r="C3" s="16"/>
      <c r="D3" s="16"/>
      <c r="E3" s="590" t="s">
        <v>452</v>
      </c>
      <c r="F3" s="590"/>
      <c r="G3" s="590"/>
      <c r="H3" s="590"/>
      <c r="I3" s="590"/>
      <c r="J3" s="590"/>
      <c r="K3" s="591"/>
    </row>
    <row r="4" spans="1:243" ht="15" customHeight="1" x14ac:dyDescent="0.45">
      <c r="B4" s="126"/>
      <c r="C4" s="16"/>
      <c r="D4" s="16"/>
      <c r="E4" s="590"/>
      <c r="F4" s="590"/>
      <c r="G4" s="590"/>
      <c r="H4" s="590"/>
      <c r="I4" s="590"/>
      <c r="J4" s="590"/>
      <c r="K4" s="591"/>
    </row>
    <row r="5" spans="1:243" ht="63" customHeight="1" x14ac:dyDescent="0.45">
      <c r="B5" s="126"/>
      <c r="C5" s="16"/>
      <c r="D5" s="16"/>
      <c r="E5" s="590"/>
      <c r="F5" s="590"/>
      <c r="G5" s="590"/>
      <c r="H5" s="590"/>
      <c r="I5" s="590"/>
      <c r="J5" s="590"/>
      <c r="K5" s="591"/>
    </row>
    <row r="6" spans="1:243" ht="82.5" customHeight="1" thickBot="1" x14ac:dyDescent="0.35">
      <c r="B6" s="592" t="s">
        <v>17</v>
      </c>
      <c r="C6" s="593"/>
      <c r="D6" s="593"/>
      <c r="E6" s="593"/>
      <c r="F6" s="593"/>
      <c r="G6" s="593"/>
      <c r="H6" s="593"/>
      <c r="I6" s="593"/>
      <c r="J6" s="593"/>
      <c r="K6" s="594"/>
    </row>
    <row r="7" spans="1:243" s="6" customFormat="1" ht="18.75" customHeight="1" thickBot="1" x14ac:dyDescent="0.35">
      <c r="A7" s="15"/>
      <c r="B7" s="555" t="s">
        <v>199</v>
      </c>
      <c r="C7" s="391"/>
      <c r="D7" s="391"/>
      <c r="E7" s="391"/>
      <c r="F7" s="391"/>
      <c r="G7" s="391"/>
      <c r="H7" s="391"/>
      <c r="I7" s="391"/>
      <c r="J7" s="391"/>
      <c r="K7" s="556"/>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row>
    <row r="8" spans="1:243" s="6" customFormat="1" ht="42" customHeight="1" x14ac:dyDescent="0.3">
      <c r="A8" s="15"/>
      <c r="B8" s="557" t="s">
        <v>253</v>
      </c>
      <c r="C8" s="558"/>
      <c r="D8" s="558"/>
      <c r="E8" s="558"/>
      <c r="F8" s="558"/>
      <c r="G8" s="559"/>
      <c r="H8" s="101"/>
      <c r="I8" s="101"/>
      <c r="J8" s="191" t="s">
        <v>200</v>
      </c>
      <c r="K8" s="192">
        <v>0</v>
      </c>
      <c r="L8" s="187" t="s">
        <v>775</v>
      </c>
      <c r="M8" s="188" t="s">
        <v>776</v>
      </c>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row>
    <row r="9" spans="1:243" s="6" customFormat="1" x14ac:dyDescent="0.3">
      <c r="A9" s="15"/>
      <c r="B9" s="193" t="s">
        <v>180</v>
      </c>
      <c r="C9" s="560"/>
      <c r="D9" s="60" t="s">
        <v>181</v>
      </c>
      <c r="E9" s="25" t="s">
        <v>3</v>
      </c>
      <c r="F9" s="360">
        <v>11.484</v>
      </c>
      <c r="G9" s="361"/>
      <c r="H9" s="15"/>
      <c r="I9" s="15"/>
      <c r="J9" s="345">
        <f>F9-F9*K8</f>
        <v>11.484</v>
      </c>
      <c r="K9" s="346"/>
      <c r="L9" s="163"/>
      <c r="M9" s="194">
        <f>L9*J9</f>
        <v>0</v>
      </c>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row>
    <row r="10" spans="1:243" s="6" customFormat="1" x14ac:dyDescent="0.3">
      <c r="A10" s="15"/>
      <c r="B10" s="193" t="s">
        <v>182</v>
      </c>
      <c r="C10" s="560"/>
      <c r="D10" s="60" t="s">
        <v>183</v>
      </c>
      <c r="E10" s="25" t="s">
        <v>3</v>
      </c>
      <c r="F10" s="360">
        <v>11.6028</v>
      </c>
      <c r="G10" s="361"/>
      <c r="H10" s="15"/>
      <c r="I10" s="15"/>
      <c r="J10" s="345">
        <f>F10-F10*K8</f>
        <v>11.6028</v>
      </c>
      <c r="K10" s="346"/>
      <c r="L10" s="163"/>
      <c r="M10" s="194">
        <f t="shared" ref="M10:M73" si="0">L10*J10</f>
        <v>0</v>
      </c>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row>
    <row r="11" spans="1:243" s="6" customFormat="1" x14ac:dyDescent="0.3">
      <c r="A11" s="15"/>
      <c r="B11" s="193" t="s">
        <v>184</v>
      </c>
      <c r="C11" s="560"/>
      <c r="D11" s="60" t="s">
        <v>185</v>
      </c>
      <c r="E11" s="25" t="s">
        <v>3</v>
      </c>
      <c r="F11" s="360">
        <v>11.6028</v>
      </c>
      <c r="G11" s="361"/>
      <c r="H11" s="15"/>
      <c r="I11" s="15"/>
      <c r="J11" s="345">
        <f>F11-F11*K8</f>
        <v>11.6028</v>
      </c>
      <c r="K11" s="346"/>
      <c r="L11" s="163"/>
      <c r="M11" s="194">
        <f t="shared" si="0"/>
        <v>0</v>
      </c>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row>
    <row r="12" spans="1:243" s="6" customFormat="1" x14ac:dyDescent="0.3">
      <c r="A12" s="15"/>
      <c r="B12" s="193" t="s">
        <v>186</v>
      </c>
      <c r="C12" s="560"/>
      <c r="D12" s="60" t="s">
        <v>187</v>
      </c>
      <c r="E12" s="25" t="s">
        <v>3</v>
      </c>
      <c r="F12" s="360">
        <v>15.66</v>
      </c>
      <c r="G12" s="361"/>
      <c r="H12" s="15"/>
      <c r="I12" s="15"/>
      <c r="J12" s="345">
        <f>F12-F12*K8</f>
        <v>15.66</v>
      </c>
      <c r="K12" s="346"/>
      <c r="L12" s="163"/>
      <c r="M12" s="194">
        <f t="shared" si="0"/>
        <v>0</v>
      </c>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row>
    <row r="13" spans="1:243" s="6" customFormat="1" x14ac:dyDescent="0.3">
      <c r="A13" s="15"/>
      <c r="B13" s="193" t="s">
        <v>188</v>
      </c>
      <c r="C13" s="560"/>
      <c r="D13" s="60" t="s">
        <v>189</v>
      </c>
      <c r="E13" s="25" t="s">
        <v>3</v>
      </c>
      <c r="F13" s="360">
        <v>15.66</v>
      </c>
      <c r="G13" s="361"/>
      <c r="H13" s="15"/>
      <c r="I13" s="15"/>
      <c r="J13" s="345">
        <f>F13-F13*K8</f>
        <v>15.66</v>
      </c>
      <c r="K13" s="346"/>
      <c r="L13" s="163"/>
      <c r="M13" s="194">
        <f t="shared" si="0"/>
        <v>0</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row>
    <row r="14" spans="1:243" s="6" customFormat="1" x14ac:dyDescent="0.3">
      <c r="A14" s="15"/>
      <c r="B14" s="193" t="s">
        <v>190</v>
      </c>
      <c r="C14" s="560"/>
      <c r="D14" s="60" t="s">
        <v>191</v>
      </c>
      <c r="E14" s="25" t="s">
        <v>3</v>
      </c>
      <c r="F14" s="360">
        <v>11.6028</v>
      </c>
      <c r="G14" s="361"/>
      <c r="H14" s="15"/>
      <c r="I14" s="15"/>
      <c r="J14" s="345">
        <f>F14-F14*K8</f>
        <v>11.6028</v>
      </c>
      <c r="K14" s="346"/>
      <c r="L14" s="163"/>
      <c r="M14" s="194">
        <f t="shared" si="0"/>
        <v>0</v>
      </c>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row>
    <row r="15" spans="1:243" s="6" customFormat="1" x14ac:dyDescent="0.3">
      <c r="A15" s="15"/>
      <c r="B15" s="193" t="s">
        <v>192</v>
      </c>
      <c r="C15" s="560"/>
      <c r="D15" s="26" t="s">
        <v>193</v>
      </c>
      <c r="E15" s="25" t="s">
        <v>3</v>
      </c>
      <c r="F15" s="360">
        <v>11.6</v>
      </c>
      <c r="G15" s="361"/>
      <c r="H15" s="15"/>
      <c r="I15" s="15"/>
      <c r="J15" s="345">
        <f>F15-F15*K8</f>
        <v>11.6</v>
      </c>
      <c r="K15" s="346"/>
      <c r="L15" s="163"/>
      <c r="M15" s="194">
        <f t="shared" si="0"/>
        <v>0</v>
      </c>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row>
    <row r="16" spans="1:243" s="6" customFormat="1" x14ac:dyDescent="0.3">
      <c r="A16" s="15"/>
      <c r="B16" s="193" t="s">
        <v>194</v>
      </c>
      <c r="C16" s="560"/>
      <c r="D16" s="60">
        <v>1023</v>
      </c>
      <c r="E16" s="25" t="s">
        <v>3</v>
      </c>
      <c r="F16" s="360">
        <v>13.34</v>
      </c>
      <c r="G16" s="361"/>
      <c r="H16" s="15"/>
      <c r="I16" s="15"/>
      <c r="J16" s="345">
        <f>F16-F16*K8</f>
        <v>13.34</v>
      </c>
      <c r="K16" s="346"/>
      <c r="L16" s="163"/>
      <c r="M16" s="194">
        <f t="shared" si="0"/>
        <v>0</v>
      </c>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row>
    <row r="17" spans="1:243" s="6" customFormat="1" x14ac:dyDescent="0.3">
      <c r="A17" s="15"/>
      <c r="B17" s="193" t="s">
        <v>195</v>
      </c>
      <c r="C17" s="560"/>
      <c r="D17" s="60" t="s">
        <v>196</v>
      </c>
      <c r="E17" s="25" t="s">
        <v>3</v>
      </c>
      <c r="F17" s="360">
        <v>15.66</v>
      </c>
      <c r="G17" s="361"/>
      <c r="H17" s="15"/>
      <c r="I17" s="15"/>
      <c r="J17" s="345">
        <f>F17-F17*K8</f>
        <v>15.66</v>
      </c>
      <c r="K17" s="346"/>
      <c r="L17" s="163"/>
      <c r="M17" s="194">
        <f t="shared" si="0"/>
        <v>0</v>
      </c>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row>
    <row r="18" spans="1:243" s="6" customFormat="1" x14ac:dyDescent="0.3">
      <c r="A18" s="15"/>
      <c r="B18" s="193" t="s">
        <v>197</v>
      </c>
      <c r="C18" s="560"/>
      <c r="D18" s="60" t="s">
        <v>198</v>
      </c>
      <c r="E18" s="25" t="s">
        <v>3</v>
      </c>
      <c r="F18" s="360">
        <v>11.6028</v>
      </c>
      <c r="G18" s="361"/>
      <c r="H18" s="15"/>
      <c r="I18" s="15"/>
      <c r="J18" s="345">
        <f>F18-F18*K8</f>
        <v>11.6028</v>
      </c>
      <c r="K18" s="346"/>
      <c r="L18" s="163"/>
      <c r="M18" s="194">
        <f t="shared" si="0"/>
        <v>0</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row>
    <row r="19" spans="1:243" customFormat="1" ht="18.75" customHeight="1" x14ac:dyDescent="0.3">
      <c r="A19" s="15"/>
      <c r="B19" s="334" t="s">
        <v>477</v>
      </c>
      <c r="C19" s="335"/>
      <c r="D19" s="335"/>
      <c r="E19" s="335"/>
      <c r="F19" s="335"/>
      <c r="G19" s="335"/>
      <c r="H19" s="335"/>
      <c r="I19" s="335"/>
      <c r="J19" s="335"/>
      <c r="K19" s="335"/>
      <c r="L19" s="163"/>
      <c r="M19" s="194"/>
    </row>
    <row r="20" spans="1:243" s="6" customFormat="1" x14ac:dyDescent="0.3">
      <c r="A20" s="15"/>
      <c r="B20" s="195" t="s">
        <v>478</v>
      </c>
      <c r="C20" s="336"/>
      <c r="D20" s="181" t="s">
        <v>609</v>
      </c>
      <c r="E20" s="67" t="s">
        <v>33</v>
      </c>
      <c r="F20" s="258">
        <v>15.6</v>
      </c>
      <c r="G20" s="362"/>
      <c r="J20" s="345">
        <f>F20-F20*$K$8</f>
        <v>15.6</v>
      </c>
      <c r="K20" s="346"/>
      <c r="L20" s="163"/>
      <c r="M20" s="194">
        <f t="shared" si="0"/>
        <v>0</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row>
    <row r="21" spans="1:243" s="6" customFormat="1" x14ac:dyDescent="0.3">
      <c r="A21" s="15"/>
      <c r="B21" s="195" t="s">
        <v>479</v>
      </c>
      <c r="C21" s="337"/>
      <c r="D21" s="181" t="s">
        <v>610</v>
      </c>
      <c r="E21" s="67" t="s">
        <v>3</v>
      </c>
      <c r="F21" s="258">
        <v>20.7</v>
      </c>
      <c r="G21" s="362"/>
      <c r="J21" s="345">
        <f t="shared" ref="J21:J39" si="1">F21-F21*$K$8</f>
        <v>20.7</v>
      </c>
      <c r="K21" s="346"/>
      <c r="L21" s="163"/>
      <c r="M21" s="194">
        <f t="shared" si="0"/>
        <v>0</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row>
    <row r="22" spans="1:243" s="6" customFormat="1" x14ac:dyDescent="0.3">
      <c r="A22" s="15"/>
      <c r="B22" s="195" t="s">
        <v>480</v>
      </c>
      <c r="C22" s="337"/>
      <c r="D22" s="181" t="s">
        <v>611</v>
      </c>
      <c r="E22" s="67" t="s">
        <v>33</v>
      </c>
      <c r="F22" s="258">
        <v>15.8</v>
      </c>
      <c r="G22" s="362"/>
      <c r="J22" s="345">
        <f t="shared" si="1"/>
        <v>15.8</v>
      </c>
      <c r="K22" s="346"/>
      <c r="L22" s="163"/>
      <c r="M22" s="194">
        <f t="shared" si="0"/>
        <v>0</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row>
    <row r="23" spans="1:243" s="6" customFormat="1" x14ac:dyDescent="0.3">
      <c r="A23" s="15"/>
      <c r="B23" s="195" t="s">
        <v>481</v>
      </c>
      <c r="C23" s="337"/>
      <c r="D23" s="181" t="s">
        <v>612</v>
      </c>
      <c r="E23" s="67" t="s">
        <v>3</v>
      </c>
      <c r="F23" s="258">
        <v>21</v>
      </c>
      <c r="G23" s="362"/>
      <c r="J23" s="345">
        <f t="shared" si="1"/>
        <v>21</v>
      </c>
      <c r="K23" s="346"/>
      <c r="L23" s="163"/>
      <c r="M23" s="194">
        <f t="shared" si="0"/>
        <v>0</v>
      </c>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spans="1:243" s="6" customFormat="1" x14ac:dyDescent="0.3">
      <c r="A24" s="15"/>
      <c r="B24" s="195" t="s">
        <v>482</v>
      </c>
      <c r="C24" s="337"/>
      <c r="D24" s="181" t="s">
        <v>613</v>
      </c>
      <c r="E24" s="67" t="s">
        <v>33</v>
      </c>
      <c r="F24" s="258">
        <v>14.2</v>
      </c>
      <c r="G24" s="362"/>
      <c r="J24" s="345">
        <f t="shared" si="1"/>
        <v>14.2</v>
      </c>
      <c r="K24" s="346"/>
      <c r="L24" s="163"/>
      <c r="M24" s="194">
        <f t="shared" si="0"/>
        <v>0</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spans="1:243" s="6" customFormat="1" x14ac:dyDescent="0.3">
      <c r="A25" s="15"/>
      <c r="B25" s="195" t="s">
        <v>483</v>
      </c>
      <c r="C25" s="337"/>
      <c r="D25" s="181" t="s">
        <v>614</v>
      </c>
      <c r="E25" s="67" t="s">
        <v>3</v>
      </c>
      <c r="F25" s="258">
        <v>18.899999999999999</v>
      </c>
      <c r="G25" s="362"/>
      <c r="J25" s="345">
        <f t="shared" si="1"/>
        <v>18.899999999999999</v>
      </c>
      <c r="K25" s="346"/>
      <c r="L25" s="163"/>
      <c r="M25" s="194">
        <f t="shared" si="0"/>
        <v>0</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row r="26" spans="1:243" s="6" customFormat="1" x14ac:dyDescent="0.3">
      <c r="A26" s="15"/>
      <c r="B26" s="195" t="s">
        <v>484</v>
      </c>
      <c r="C26" s="337"/>
      <c r="D26" s="181" t="s">
        <v>615</v>
      </c>
      <c r="E26" s="67" t="s">
        <v>33</v>
      </c>
      <c r="F26" s="258">
        <v>12.9</v>
      </c>
      <c r="G26" s="362"/>
      <c r="J26" s="345">
        <f t="shared" si="1"/>
        <v>12.9</v>
      </c>
      <c r="K26" s="346"/>
      <c r="L26" s="163"/>
      <c r="M26" s="194">
        <f t="shared" si="0"/>
        <v>0</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row>
    <row r="27" spans="1:243" s="6" customFormat="1" x14ac:dyDescent="0.3">
      <c r="A27" s="15"/>
      <c r="B27" s="195" t="s">
        <v>485</v>
      </c>
      <c r="C27" s="337"/>
      <c r="D27" s="181" t="s">
        <v>616</v>
      </c>
      <c r="E27" s="67" t="s">
        <v>3</v>
      </c>
      <c r="F27" s="258">
        <v>17.2</v>
      </c>
      <c r="G27" s="362"/>
      <c r="J27" s="345">
        <f t="shared" si="1"/>
        <v>17.2</v>
      </c>
      <c r="K27" s="346"/>
      <c r="L27" s="163"/>
      <c r="M27" s="194">
        <f t="shared" si="0"/>
        <v>0</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row>
    <row r="28" spans="1:243" s="6" customFormat="1" x14ac:dyDescent="0.3">
      <c r="A28" s="15"/>
      <c r="B28" s="195" t="s">
        <v>486</v>
      </c>
      <c r="C28" s="337"/>
      <c r="D28" s="181" t="s">
        <v>617</v>
      </c>
      <c r="E28" s="67" t="s">
        <v>33</v>
      </c>
      <c r="F28" s="258">
        <v>12.9</v>
      </c>
      <c r="G28" s="362"/>
      <c r="J28" s="345">
        <f t="shared" si="1"/>
        <v>12.9</v>
      </c>
      <c r="K28" s="346"/>
      <c r="L28" s="163"/>
      <c r="M28" s="194">
        <f t="shared" si="0"/>
        <v>0</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row>
    <row r="29" spans="1:243" s="6" customFormat="1" x14ac:dyDescent="0.3">
      <c r="A29" s="15"/>
      <c r="B29" s="195" t="s">
        <v>487</v>
      </c>
      <c r="C29" s="337"/>
      <c r="D29" s="181" t="s">
        <v>618</v>
      </c>
      <c r="E29" s="67" t="s">
        <v>3</v>
      </c>
      <c r="F29" s="258">
        <v>17.2</v>
      </c>
      <c r="G29" s="362"/>
      <c r="J29" s="345">
        <f t="shared" si="1"/>
        <v>17.2</v>
      </c>
      <c r="K29" s="346"/>
      <c r="L29" s="163"/>
      <c r="M29" s="194">
        <f t="shared" si="0"/>
        <v>0</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row>
    <row r="30" spans="1:243" s="6" customFormat="1" x14ac:dyDescent="0.3">
      <c r="A30" s="15"/>
      <c r="B30" s="195" t="s">
        <v>488</v>
      </c>
      <c r="C30" s="337"/>
      <c r="D30" s="181" t="s">
        <v>619</v>
      </c>
      <c r="E30" s="67" t="s">
        <v>33</v>
      </c>
      <c r="F30" s="258">
        <v>12.9</v>
      </c>
      <c r="G30" s="362"/>
      <c r="J30" s="345">
        <f t="shared" si="1"/>
        <v>12.9</v>
      </c>
      <c r="K30" s="346"/>
      <c r="L30" s="163"/>
      <c r="M30" s="194">
        <f t="shared" si="0"/>
        <v>0</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row>
    <row r="31" spans="1:243" s="6" customFormat="1" x14ac:dyDescent="0.3">
      <c r="A31" s="15"/>
      <c r="B31" s="195" t="s">
        <v>489</v>
      </c>
      <c r="C31" s="337"/>
      <c r="D31" s="181" t="s">
        <v>620</v>
      </c>
      <c r="E31" s="67" t="s">
        <v>3</v>
      </c>
      <c r="F31" s="258">
        <v>17.100000000000001</v>
      </c>
      <c r="G31" s="362"/>
      <c r="J31" s="345">
        <f t="shared" si="1"/>
        <v>17.100000000000001</v>
      </c>
      <c r="K31" s="346"/>
      <c r="L31" s="163"/>
      <c r="M31" s="194">
        <f t="shared" si="0"/>
        <v>0</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row>
    <row r="32" spans="1:243" s="6" customFormat="1" x14ac:dyDescent="0.3">
      <c r="A32" s="15"/>
      <c r="B32" s="195" t="s">
        <v>490</v>
      </c>
      <c r="C32" s="337"/>
      <c r="D32" s="181" t="s">
        <v>621</v>
      </c>
      <c r="E32" s="67" t="s">
        <v>33</v>
      </c>
      <c r="F32" s="258">
        <v>12.9</v>
      </c>
      <c r="G32" s="362"/>
      <c r="J32" s="345">
        <f t="shared" si="1"/>
        <v>12.9</v>
      </c>
      <c r="K32" s="346"/>
      <c r="L32" s="163"/>
      <c r="M32" s="194">
        <f t="shared" si="0"/>
        <v>0</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row>
    <row r="33" spans="1:243" s="6" customFormat="1" x14ac:dyDescent="0.3">
      <c r="A33" s="15"/>
      <c r="B33" s="195" t="s">
        <v>491</v>
      </c>
      <c r="C33" s="337"/>
      <c r="D33" s="181" t="s">
        <v>622</v>
      </c>
      <c r="E33" s="67" t="s">
        <v>3</v>
      </c>
      <c r="F33" s="258">
        <v>17.100000000000001</v>
      </c>
      <c r="G33" s="362"/>
      <c r="J33" s="345">
        <f t="shared" si="1"/>
        <v>17.100000000000001</v>
      </c>
      <c r="K33" s="346"/>
      <c r="L33" s="163"/>
      <c r="M33" s="194">
        <f t="shared" si="0"/>
        <v>0</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row>
    <row r="34" spans="1:243" s="6" customFormat="1" x14ac:dyDescent="0.3">
      <c r="A34" s="15"/>
      <c r="B34" s="195" t="s">
        <v>492</v>
      </c>
      <c r="C34" s="337"/>
      <c r="D34" s="181" t="s">
        <v>623</v>
      </c>
      <c r="E34" s="67" t="s">
        <v>33</v>
      </c>
      <c r="F34" s="258">
        <v>15.7</v>
      </c>
      <c r="G34" s="362"/>
      <c r="J34" s="345">
        <f t="shared" si="1"/>
        <v>15.7</v>
      </c>
      <c r="K34" s="346"/>
      <c r="L34" s="163"/>
      <c r="M34" s="194">
        <f t="shared" si="0"/>
        <v>0</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row>
    <row r="35" spans="1:243" s="6" customFormat="1" x14ac:dyDescent="0.3">
      <c r="A35" s="15"/>
      <c r="B35" s="195" t="s">
        <v>493</v>
      </c>
      <c r="C35" s="337"/>
      <c r="D35" s="181" t="s">
        <v>624</v>
      </c>
      <c r="E35" s="67" t="s">
        <v>3</v>
      </c>
      <c r="F35" s="258">
        <v>20.9</v>
      </c>
      <c r="G35" s="362"/>
      <c r="J35" s="345">
        <f t="shared" si="1"/>
        <v>20.9</v>
      </c>
      <c r="K35" s="346"/>
      <c r="L35" s="163"/>
      <c r="M35" s="194">
        <f t="shared" si="0"/>
        <v>0</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row>
    <row r="36" spans="1:243" s="6" customFormat="1" x14ac:dyDescent="0.3">
      <c r="A36" s="15"/>
      <c r="B36" s="195" t="s">
        <v>494</v>
      </c>
      <c r="C36" s="337"/>
      <c r="D36" s="181" t="s">
        <v>625</v>
      </c>
      <c r="E36" s="67" t="s">
        <v>33</v>
      </c>
      <c r="F36" s="258">
        <v>12.9</v>
      </c>
      <c r="G36" s="362"/>
      <c r="J36" s="345">
        <f t="shared" si="1"/>
        <v>12.9</v>
      </c>
      <c r="K36" s="346"/>
      <c r="L36" s="163"/>
      <c r="M36" s="194">
        <f t="shared" si="0"/>
        <v>0</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row>
    <row r="37" spans="1:243" s="6" customFormat="1" x14ac:dyDescent="0.3">
      <c r="A37" s="15"/>
      <c r="B37" s="195" t="s">
        <v>495</v>
      </c>
      <c r="C37" s="337"/>
      <c r="D37" s="181" t="s">
        <v>626</v>
      </c>
      <c r="E37" s="67" t="s">
        <v>3</v>
      </c>
      <c r="F37" s="258">
        <v>17.100000000000001</v>
      </c>
      <c r="G37" s="362"/>
      <c r="J37" s="345">
        <f t="shared" si="1"/>
        <v>17.100000000000001</v>
      </c>
      <c r="K37" s="346"/>
      <c r="L37" s="163"/>
      <c r="M37" s="194">
        <f t="shared" si="0"/>
        <v>0</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row>
    <row r="38" spans="1:243" s="6" customFormat="1" x14ac:dyDescent="0.3">
      <c r="A38" s="15"/>
      <c r="B38" s="195" t="s">
        <v>496</v>
      </c>
      <c r="C38" s="337"/>
      <c r="D38" s="181" t="s">
        <v>627</v>
      </c>
      <c r="E38" s="67" t="s">
        <v>33</v>
      </c>
      <c r="F38" s="258">
        <v>12.9</v>
      </c>
      <c r="G38" s="362"/>
      <c r="J38" s="345">
        <f t="shared" si="1"/>
        <v>12.9</v>
      </c>
      <c r="K38" s="346"/>
      <c r="L38" s="163"/>
      <c r="M38" s="194">
        <f t="shared" si="0"/>
        <v>0</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row>
    <row r="39" spans="1:243" s="6" customFormat="1" x14ac:dyDescent="0.3">
      <c r="A39" s="15"/>
      <c r="B39" s="195" t="s">
        <v>497</v>
      </c>
      <c r="C39" s="338"/>
      <c r="D39" s="181" t="s">
        <v>628</v>
      </c>
      <c r="E39" s="67" t="s">
        <v>3</v>
      </c>
      <c r="F39" s="258">
        <v>17.100000000000001</v>
      </c>
      <c r="G39" s="362"/>
      <c r="J39" s="345">
        <f t="shared" si="1"/>
        <v>17.100000000000001</v>
      </c>
      <c r="K39" s="346"/>
      <c r="L39" s="163"/>
      <c r="M39" s="194">
        <f t="shared" si="0"/>
        <v>0</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row>
    <row r="40" spans="1:243" customFormat="1" ht="17.399999999999999" customHeight="1" x14ac:dyDescent="0.3">
      <c r="A40" s="15"/>
      <c r="B40" s="339" t="s">
        <v>498</v>
      </c>
      <c r="C40" s="340"/>
      <c r="D40" s="340"/>
      <c r="E40" s="340"/>
      <c r="F40" s="340"/>
      <c r="G40" s="340"/>
      <c r="H40" s="340"/>
      <c r="I40" s="340"/>
      <c r="J40" s="340"/>
      <c r="K40" s="340"/>
      <c r="L40" s="163"/>
      <c r="M40" s="194"/>
    </row>
    <row r="41" spans="1:243" customFormat="1" ht="30.75" customHeight="1" x14ac:dyDescent="0.3">
      <c r="A41" s="15"/>
      <c r="B41" s="531" t="s">
        <v>587</v>
      </c>
      <c r="C41" s="532"/>
      <c r="D41" s="532"/>
      <c r="E41" s="532"/>
      <c r="F41" s="532"/>
      <c r="G41" s="532"/>
      <c r="H41" s="532"/>
      <c r="I41" s="532"/>
      <c r="J41" s="532"/>
      <c r="K41" s="533"/>
      <c r="L41" s="163"/>
      <c r="M41" s="194"/>
    </row>
    <row r="42" spans="1:243" s="6" customFormat="1" x14ac:dyDescent="0.3">
      <c r="A42" s="15"/>
      <c r="B42" s="196" t="s">
        <v>499</v>
      </c>
      <c r="C42" s="336"/>
      <c r="D42" s="38" t="s">
        <v>629</v>
      </c>
      <c r="E42" s="173" t="s">
        <v>3</v>
      </c>
      <c r="F42" s="343">
        <v>22.95</v>
      </c>
      <c r="G42" s="344"/>
      <c r="H42" s="15"/>
      <c r="I42" s="15"/>
      <c r="J42" s="341">
        <f>F42-F42*$K$8</f>
        <v>22.95</v>
      </c>
      <c r="K42" s="342"/>
      <c r="L42" s="163"/>
      <c r="M42" s="194">
        <f t="shared" si="0"/>
        <v>0</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row>
    <row r="43" spans="1:243" s="6" customFormat="1" x14ac:dyDescent="0.3">
      <c r="A43" s="15"/>
      <c r="B43" s="195" t="s">
        <v>65</v>
      </c>
      <c r="C43" s="337"/>
      <c r="D43" s="27" t="s">
        <v>630</v>
      </c>
      <c r="E43" s="173" t="s">
        <v>3</v>
      </c>
      <c r="F43" s="257">
        <v>16.03</v>
      </c>
      <c r="G43" s="257"/>
      <c r="H43" s="15"/>
      <c r="I43" s="15"/>
      <c r="J43" s="345">
        <f t="shared" ref="J43:J106" si="2">F43-F43*$K$8</f>
        <v>16.03</v>
      </c>
      <c r="K43" s="346"/>
      <c r="L43" s="163"/>
      <c r="M43" s="194">
        <f t="shared" si="0"/>
        <v>0</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row>
    <row r="44" spans="1:243" s="6" customFormat="1" x14ac:dyDescent="0.3">
      <c r="A44" s="15"/>
      <c r="B44" s="195" t="s">
        <v>500</v>
      </c>
      <c r="C44" s="337"/>
      <c r="D44" s="27" t="s">
        <v>631</v>
      </c>
      <c r="E44" s="173" t="s">
        <v>3</v>
      </c>
      <c r="F44" s="257">
        <v>19.47</v>
      </c>
      <c r="G44" s="257"/>
      <c r="H44" s="15"/>
      <c r="I44" s="15"/>
      <c r="J44" s="345">
        <f t="shared" si="2"/>
        <v>19.47</v>
      </c>
      <c r="K44" s="346"/>
      <c r="L44" s="163"/>
      <c r="M44" s="194">
        <f t="shared" si="0"/>
        <v>0</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row>
    <row r="45" spans="1:243" s="6" customFormat="1" x14ac:dyDescent="0.3">
      <c r="A45" s="15"/>
      <c r="B45" s="195" t="s">
        <v>501</v>
      </c>
      <c r="C45" s="337"/>
      <c r="D45" s="27" t="s">
        <v>632</v>
      </c>
      <c r="E45" s="173" t="s">
        <v>3</v>
      </c>
      <c r="F45" s="257">
        <v>15.63</v>
      </c>
      <c r="G45" s="257"/>
      <c r="H45" s="15"/>
      <c r="I45" s="15"/>
      <c r="J45" s="345">
        <f t="shared" si="2"/>
        <v>15.63</v>
      </c>
      <c r="K45" s="346"/>
      <c r="L45" s="163"/>
      <c r="M45" s="194">
        <f t="shared" si="0"/>
        <v>0</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row>
    <row r="46" spans="1:243" s="6" customFormat="1" x14ac:dyDescent="0.3">
      <c r="A46" s="15"/>
      <c r="B46" s="195" t="s">
        <v>502</v>
      </c>
      <c r="C46" s="337"/>
      <c r="D46" s="27" t="s">
        <v>633</v>
      </c>
      <c r="E46" s="173" t="s">
        <v>3</v>
      </c>
      <c r="F46" s="257">
        <v>19.41</v>
      </c>
      <c r="G46" s="257"/>
      <c r="H46" s="15"/>
      <c r="I46" s="15"/>
      <c r="J46" s="345">
        <f t="shared" si="2"/>
        <v>19.41</v>
      </c>
      <c r="K46" s="346"/>
      <c r="L46" s="163"/>
      <c r="M46" s="194">
        <f t="shared" si="0"/>
        <v>0</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row>
    <row r="47" spans="1:243" s="6" customFormat="1" x14ac:dyDescent="0.3">
      <c r="A47" s="15"/>
      <c r="B47" s="195" t="s">
        <v>503</v>
      </c>
      <c r="C47" s="337"/>
      <c r="D47" s="27" t="s">
        <v>634</v>
      </c>
      <c r="E47" s="173" t="s">
        <v>3</v>
      </c>
      <c r="F47" s="257">
        <v>22.43</v>
      </c>
      <c r="G47" s="257"/>
      <c r="H47" s="15"/>
      <c r="I47" s="15"/>
      <c r="J47" s="345">
        <f t="shared" si="2"/>
        <v>22.43</v>
      </c>
      <c r="K47" s="346"/>
      <c r="L47" s="163"/>
      <c r="M47" s="194">
        <f t="shared" si="0"/>
        <v>0</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row>
    <row r="48" spans="1:243" s="6" customFormat="1" x14ac:dyDescent="0.3">
      <c r="A48" s="15"/>
      <c r="B48" s="195" t="s">
        <v>504</v>
      </c>
      <c r="C48" s="337"/>
      <c r="D48" s="27" t="s">
        <v>635</v>
      </c>
      <c r="E48" s="173" t="s">
        <v>3</v>
      </c>
      <c r="F48" s="257">
        <v>20.02</v>
      </c>
      <c r="G48" s="257"/>
      <c r="H48" s="15"/>
      <c r="I48" s="15"/>
      <c r="J48" s="345">
        <f t="shared" si="2"/>
        <v>20.02</v>
      </c>
      <c r="K48" s="346"/>
      <c r="L48" s="163"/>
      <c r="M48" s="194">
        <f t="shared" si="0"/>
        <v>0</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row>
    <row r="49" spans="1:243" s="6" customFormat="1" x14ac:dyDescent="0.3">
      <c r="A49" s="15"/>
      <c r="B49" s="195" t="s">
        <v>505</v>
      </c>
      <c r="C49" s="337"/>
      <c r="D49" s="27" t="s">
        <v>636</v>
      </c>
      <c r="E49" s="173" t="s">
        <v>3</v>
      </c>
      <c r="F49" s="257">
        <v>16</v>
      </c>
      <c r="G49" s="257"/>
      <c r="H49" s="15"/>
      <c r="I49" s="15"/>
      <c r="J49" s="345">
        <f t="shared" si="2"/>
        <v>16</v>
      </c>
      <c r="K49" s="346"/>
      <c r="L49" s="163"/>
      <c r="M49" s="194">
        <f t="shared" si="0"/>
        <v>0</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row>
    <row r="50" spans="1:243" s="6" customFormat="1" x14ac:dyDescent="0.3">
      <c r="A50" s="15"/>
      <c r="B50" s="195" t="s">
        <v>506</v>
      </c>
      <c r="C50" s="337"/>
      <c r="D50" s="27" t="s">
        <v>637</v>
      </c>
      <c r="E50" s="173" t="s">
        <v>3</v>
      </c>
      <c r="F50" s="257">
        <v>15.62</v>
      </c>
      <c r="G50" s="257"/>
      <c r="H50" s="15"/>
      <c r="I50" s="15"/>
      <c r="J50" s="345">
        <f t="shared" si="2"/>
        <v>15.62</v>
      </c>
      <c r="K50" s="346"/>
      <c r="L50" s="163"/>
      <c r="M50" s="194">
        <f t="shared" si="0"/>
        <v>0</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row>
    <row r="51" spans="1:243" s="6" customFormat="1" x14ac:dyDescent="0.3">
      <c r="A51" s="15"/>
      <c r="B51" s="195" t="s">
        <v>507</v>
      </c>
      <c r="C51" s="337"/>
      <c r="D51" s="27" t="s">
        <v>638</v>
      </c>
      <c r="E51" s="173" t="s">
        <v>3</v>
      </c>
      <c r="F51" s="257">
        <v>16.010000000000002</v>
      </c>
      <c r="G51" s="257"/>
      <c r="H51" s="15"/>
      <c r="I51" s="15"/>
      <c r="J51" s="345">
        <f t="shared" si="2"/>
        <v>16.010000000000002</v>
      </c>
      <c r="K51" s="346"/>
      <c r="L51" s="163"/>
      <c r="M51" s="194">
        <f t="shared" si="0"/>
        <v>0</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row>
    <row r="52" spans="1:243" s="6" customFormat="1" x14ac:dyDescent="0.3">
      <c r="A52" s="15"/>
      <c r="B52" s="195" t="s">
        <v>508</v>
      </c>
      <c r="C52" s="337"/>
      <c r="D52" s="27" t="s">
        <v>639</v>
      </c>
      <c r="E52" s="173" t="s">
        <v>3</v>
      </c>
      <c r="F52" s="257">
        <v>15.51</v>
      </c>
      <c r="G52" s="257"/>
      <c r="H52" s="15"/>
      <c r="I52" s="15"/>
      <c r="J52" s="345">
        <f t="shared" si="2"/>
        <v>15.51</v>
      </c>
      <c r="K52" s="346"/>
      <c r="L52" s="163"/>
      <c r="M52" s="194">
        <f t="shared" si="0"/>
        <v>0</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row>
    <row r="53" spans="1:243" s="6" customFormat="1" x14ac:dyDescent="0.3">
      <c r="A53" s="15"/>
      <c r="B53" s="195" t="s">
        <v>509</v>
      </c>
      <c r="C53" s="337"/>
      <c r="D53" s="27" t="s">
        <v>640</v>
      </c>
      <c r="E53" s="173" t="s">
        <v>3</v>
      </c>
      <c r="F53" s="257">
        <v>17.59</v>
      </c>
      <c r="G53" s="257"/>
      <c r="H53" s="15"/>
      <c r="I53" s="15"/>
      <c r="J53" s="345">
        <f t="shared" si="2"/>
        <v>17.59</v>
      </c>
      <c r="K53" s="346"/>
      <c r="L53" s="163"/>
      <c r="M53" s="194">
        <f t="shared" si="0"/>
        <v>0</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row>
    <row r="54" spans="1:243" s="6" customFormat="1" x14ac:dyDescent="0.3">
      <c r="A54" s="15"/>
      <c r="B54" s="195" t="s">
        <v>510</v>
      </c>
      <c r="C54" s="337"/>
      <c r="D54" s="27" t="s">
        <v>641</v>
      </c>
      <c r="E54" s="173" t="s">
        <v>3</v>
      </c>
      <c r="F54" s="257">
        <v>15.57</v>
      </c>
      <c r="G54" s="257"/>
      <c r="H54" s="15"/>
      <c r="I54" s="15"/>
      <c r="J54" s="345">
        <f t="shared" si="2"/>
        <v>15.57</v>
      </c>
      <c r="K54" s="346"/>
      <c r="L54" s="163"/>
      <c r="M54" s="194">
        <f t="shared" si="0"/>
        <v>0</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row>
    <row r="55" spans="1:243" s="6" customFormat="1" x14ac:dyDescent="0.3">
      <c r="A55" s="15"/>
      <c r="B55" s="195" t="s">
        <v>511</v>
      </c>
      <c r="C55" s="337"/>
      <c r="D55" s="27" t="s">
        <v>642</v>
      </c>
      <c r="E55" s="173" t="s">
        <v>3</v>
      </c>
      <c r="F55" s="257">
        <v>19.11</v>
      </c>
      <c r="G55" s="257"/>
      <c r="H55" s="15"/>
      <c r="I55" s="15"/>
      <c r="J55" s="345">
        <f t="shared" si="2"/>
        <v>19.11</v>
      </c>
      <c r="K55" s="346"/>
      <c r="L55" s="163"/>
      <c r="M55" s="194">
        <f t="shared" si="0"/>
        <v>0</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row>
    <row r="56" spans="1:243" s="6" customFormat="1" x14ac:dyDescent="0.3">
      <c r="A56" s="15"/>
      <c r="B56" s="195" t="s">
        <v>512</v>
      </c>
      <c r="C56" s="337"/>
      <c r="D56" s="27" t="s">
        <v>643</v>
      </c>
      <c r="E56" s="173" t="s">
        <v>3</v>
      </c>
      <c r="F56" s="257">
        <v>16.21</v>
      </c>
      <c r="G56" s="257"/>
      <c r="H56" s="15"/>
      <c r="I56" s="15"/>
      <c r="J56" s="345">
        <f t="shared" si="2"/>
        <v>16.21</v>
      </c>
      <c r="K56" s="346"/>
      <c r="L56" s="163"/>
      <c r="M56" s="194">
        <f t="shared" si="0"/>
        <v>0</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row>
    <row r="57" spans="1:243" s="6" customFormat="1" x14ac:dyDescent="0.3">
      <c r="A57" s="15"/>
      <c r="B57" s="195" t="s">
        <v>513</v>
      </c>
      <c r="C57" s="337"/>
      <c r="D57" s="27" t="s">
        <v>644</v>
      </c>
      <c r="E57" s="173" t="s">
        <v>3</v>
      </c>
      <c r="F57" s="257">
        <v>15.11</v>
      </c>
      <c r="G57" s="257"/>
      <c r="H57" s="15"/>
      <c r="I57" s="15"/>
      <c r="J57" s="345">
        <f t="shared" si="2"/>
        <v>15.11</v>
      </c>
      <c r="K57" s="346"/>
      <c r="L57" s="163"/>
      <c r="M57" s="194">
        <f t="shared" si="0"/>
        <v>0</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row>
    <row r="58" spans="1:243" s="6" customFormat="1" x14ac:dyDescent="0.3">
      <c r="A58" s="15"/>
      <c r="B58" s="195" t="s">
        <v>514</v>
      </c>
      <c r="C58" s="337"/>
      <c r="D58" s="27" t="s">
        <v>645</v>
      </c>
      <c r="E58" s="173" t="s">
        <v>3</v>
      </c>
      <c r="F58" s="257">
        <v>15.6</v>
      </c>
      <c r="G58" s="257"/>
      <c r="H58" s="15"/>
      <c r="I58" s="15"/>
      <c r="J58" s="345">
        <f t="shared" si="2"/>
        <v>15.6</v>
      </c>
      <c r="K58" s="346"/>
      <c r="L58" s="163"/>
      <c r="M58" s="194">
        <f t="shared" si="0"/>
        <v>0</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row>
    <row r="59" spans="1:243" s="6" customFormat="1" x14ac:dyDescent="0.3">
      <c r="A59" s="15"/>
      <c r="B59" s="195" t="s">
        <v>515</v>
      </c>
      <c r="C59" s="337"/>
      <c r="D59" s="27" t="s">
        <v>646</v>
      </c>
      <c r="E59" s="173" t="s">
        <v>3</v>
      </c>
      <c r="F59" s="257">
        <v>16.75</v>
      </c>
      <c r="G59" s="257"/>
      <c r="H59" s="15"/>
      <c r="I59" s="15"/>
      <c r="J59" s="345">
        <f t="shared" si="2"/>
        <v>16.75</v>
      </c>
      <c r="K59" s="346"/>
      <c r="L59" s="163"/>
      <c r="M59" s="194">
        <f t="shared" si="0"/>
        <v>0</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row>
    <row r="60" spans="1:243" s="6" customFormat="1" x14ac:dyDescent="0.3">
      <c r="A60" s="15"/>
      <c r="B60" s="195" t="s">
        <v>516</v>
      </c>
      <c r="C60" s="337"/>
      <c r="D60" s="27" t="s">
        <v>647</v>
      </c>
      <c r="E60" s="173" t="s">
        <v>3</v>
      </c>
      <c r="F60" s="257">
        <v>15.69</v>
      </c>
      <c r="G60" s="257"/>
      <c r="H60" s="15"/>
      <c r="I60" s="15"/>
      <c r="J60" s="345">
        <f t="shared" si="2"/>
        <v>15.69</v>
      </c>
      <c r="K60" s="346"/>
      <c r="L60" s="163"/>
      <c r="M60" s="194">
        <f t="shared" si="0"/>
        <v>0</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row>
    <row r="61" spans="1:243" s="6" customFormat="1" x14ac:dyDescent="0.3">
      <c r="A61" s="15"/>
      <c r="B61" s="195" t="s">
        <v>517</v>
      </c>
      <c r="C61" s="337"/>
      <c r="D61" s="27" t="s">
        <v>648</v>
      </c>
      <c r="E61" s="173" t="s">
        <v>3</v>
      </c>
      <c r="F61" s="257">
        <v>19.809999999999999</v>
      </c>
      <c r="G61" s="257"/>
      <c r="H61" s="15"/>
      <c r="I61" s="15"/>
      <c r="J61" s="345">
        <f t="shared" si="2"/>
        <v>19.809999999999999</v>
      </c>
      <c r="K61" s="346"/>
      <c r="L61" s="163"/>
      <c r="M61" s="194">
        <f t="shared" si="0"/>
        <v>0</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row>
    <row r="62" spans="1:243" s="6" customFormat="1" x14ac:dyDescent="0.3">
      <c r="A62" s="15"/>
      <c r="B62" s="195" t="s">
        <v>518</v>
      </c>
      <c r="C62" s="337"/>
      <c r="D62" s="27" t="s">
        <v>649</v>
      </c>
      <c r="E62" s="173" t="s">
        <v>3</v>
      </c>
      <c r="F62" s="257">
        <v>17.86</v>
      </c>
      <c r="G62" s="257"/>
      <c r="H62" s="15"/>
      <c r="I62" s="15"/>
      <c r="J62" s="345">
        <f t="shared" si="2"/>
        <v>17.86</v>
      </c>
      <c r="K62" s="346"/>
      <c r="L62" s="163"/>
      <c r="M62" s="194">
        <f t="shared" si="0"/>
        <v>0</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row>
    <row r="63" spans="1:243" s="6" customFormat="1" x14ac:dyDescent="0.3">
      <c r="A63" s="15"/>
      <c r="B63" s="195" t="s">
        <v>519</v>
      </c>
      <c r="C63" s="337"/>
      <c r="D63" s="27" t="s">
        <v>650</v>
      </c>
      <c r="E63" s="173" t="s">
        <v>3</v>
      </c>
      <c r="F63" s="257">
        <v>18.75</v>
      </c>
      <c r="G63" s="257"/>
      <c r="H63" s="15"/>
      <c r="I63" s="15"/>
      <c r="J63" s="345">
        <f t="shared" si="2"/>
        <v>18.75</v>
      </c>
      <c r="K63" s="346"/>
      <c r="L63" s="163"/>
      <c r="M63" s="194">
        <f t="shared" si="0"/>
        <v>0</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row>
    <row r="64" spans="1:243" s="6" customFormat="1" x14ac:dyDescent="0.3">
      <c r="A64" s="15"/>
      <c r="B64" s="195" t="s">
        <v>520</v>
      </c>
      <c r="C64" s="337"/>
      <c r="D64" s="27" t="s">
        <v>651</v>
      </c>
      <c r="E64" s="173" t="s">
        <v>3</v>
      </c>
      <c r="F64" s="257">
        <v>18.37</v>
      </c>
      <c r="G64" s="257"/>
      <c r="H64" s="15"/>
      <c r="I64" s="15"/>
      <c r="J64" s="345">
        <f t="shared" si="2"/>
        <v>18.37</v>
      </c>
      <c r="K64" s="346"/>
      <c r="L64" s="163"/>
      <c r="M64" s="194">
        <f t="shared" si="0"/>
        <v>0</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row>
    <row r="65" spans="1:243" s="6" customFormat="1" x14ac:dyDescent="0.3">
      <c r="A65" s="15"/>
      <c r="B65" s="195" t="s">
        <v>521</v>
      </c>
      <c r="C65" s="337"/>
      <c r="D65" s="27" t="s">
        <v>652</v>
      </c>
      <c r="E65" s="173" t="s">
        <v>3</v>
      </c>
      <c r="F65" s="257">
        <v>15.75</v>
      </c>
      <c r="G65" s="257"/>
      <c r="H65" s="15"/>
      <c r="I65" s="15"/>
      <c r="J65" s="345">
        <f t="shared" si="2"/>
        <v>15.75</v>
      </c>
      <c r="K65" s="346"/>
      <c r="L65" s="163"/>
      <c r="M65" s="194">
        <f t="shared" si="0"/>
        <v>0</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row>
    <row r="66" spans="1:243" s="6" customFormat="1" x14ac:dyDescent="0.3">
      <c r="A66" s="15"/>
      <c r="B66" s="195" t="s">
        <v>522</v>
      </c>
      <c r="C66" s="337"/>
      <c r="D66" s="27" t="s">
        <v>653</v>
      </c>
      <c r="E66" s="173" t="s">
        <v>3</v>
      </c>
      <c r="F66" s="257">
        <v>18.75</v>
      </c>
      <c r="G66" s="257"/>
      <c r="H66" s="15"/>
      <c r="I66" s="15"/>
      <c r="J66" s="345">
        <f t="shared" si="2"/>
        <v>18.75</v>
      </c>
      <c r="K66" s="346"/>
      <c r="L66" s="163"/>
      <c r="M66" s="194">
        <f t="shared" si="0"/>
        <v>0</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row>
    <row r="67" spans="1:243" s="6" customFormat="1" x14ac:dyDescent="0.3">
      <c r="A67" s="15"/>
      <c r="B67" s="195" t="s">
        <v>523</v>
      </c>
      <c r="C67" s="337"/>
      <c r="D67" s="27" t="s">
        <v>654</v>
      </c>
      <c r="E67" s="173" t="s">
        <v>3</v>
      </c>
      <c r="F67" s="257">
        <v>24.82</v>
      </c>
      <c r="G67" s="257"/>
      <c r="H67" s="15"/>
      <c r="I67" s="15"/>
      <c r="J67" s="345">
        <f t="shared" si="2"/>
        <v>24.82</v>
      </c>
      <c r="K67" s="346"/>
      <c r="L67" s="163"/>
      <c r="M67" s="194">
        <f t="shared" si="0"/>
        <v>0</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row>
    <row r="68" spans="1:243" s="6" customFormat="1" x14ac:dyDescent="0.3">
      <c r="A68" s="15"/>
      <c r="B68" s="195" t="s">
        <v>524</v>
      </c>
      <c r="C68" s="337"/>
      <c r="D68" s="27" t="s">
        <v>655</v>
      </c>
      <c r="E68" s="173" t="s">
        <v>3</v>
      </c>
      <c r="F68" s="257">
        <v>17.86</v>
      </c>
      <c r="G68" s="257"/>
      <c r="H68" s="15"/>
      <c r="I68" s="15"/>
      <c r="J68" s="345">
        <f t="shared" si="2"/>
        <v>17.86</v>
      </c>
      <c r="K68" s="346"/>
      <c r="L68" s="163"/>
      <c r="M68" s="194">
        <f t="shared" si="0"/>
        <v>0</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row>
    <row r="69" spans="1:243" s="6" customFormat="1" x14ac:dyDescent="0.3">
      <c r="A69" s="15"/>
      <c r="B69" s="195" t="s">
        <v>525</v>
      </c>
      <c r="C69" s="337"/>
      <c r="D69" s="27" t="s">
        <v>656</v>
      </c>
      <c r="E69" s="173" t="s">
        <v>3</v>
      </c>
      <c r="F69" s="257">
        <v>16.18</v>
      </c>
      <c r="G69" s="257"/>
      <c r="H69" s="15"/>
      <c r="I69" s="15"/>
      <c r="J69" s="345">
        <f t="shared" si="2"/>
        <v>16.18</v>
      </c>
      <c r="K69" s="346"/>
      <c r="L69" s="163"/>
      <c r="M69" s="194">
        <f t="shared" si="0"/>
        <v>0</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row>
    <row r="70" spans="1:243" s="6" customFormat="1" x14ac:dyDescent="0.3">
      <c r="A70" s="15"/>
      <c r="B70" s="195" t="s">
        <v>526</v>
      </c>
      <c r="C70" s="337"/>
      <c r="D70" s="27" t="s">
        <v>657</v>
      </c>
      <c r="E70" s="173" t="s">
        <v>3</v>
      </c>
      <c r="F70" s="257">
        <v>15.8</v>
      </c>
      <c r="G70" s="257"/>
      <c r="H70" s="15"/>
      <c r="I70" s="15"/>
      <c r="J70" s="345">
        <f t="shared" si="2"/>
        <v>15.8</v>
      </c>
      <c r="K70" s="346"/>
      <c r="L70" s="163"/>
      <c r="M70" s="194">
        <f t="shared" si="0"/>
        <v>0</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row>
    <row r="71" spans="1:243" s="6" customFormat="1" x14ac:dyDescent="0.3">
      <c r="A71" s="15"/>
      <c r="B71" s="195" t="s">
        <v>527</v>
      </c>
      <c r="C71" s="337"/>
      <c r="D71" s="27" t="s">
        <v>658</v>
      </c>
      <c r="E71" s="173" t="s">
        <v>3</v>
      </c>
      <c r="F71" s="257">
        <v>15.91</v>
      </c>
      <c r="G71" s="257"/>
      <c r="H71" s="15"/>
      <c r="I71" s="15"/>
      <c r="J71" s="345">
        <f t="shared" si="2"/>
        <v>15.91</v>
      </c>
      <c r="K71" s="346"/>
      <c r="L71" s="163"/>
      <c r="M71" s="194">
        <f t="shared" si="0"/>
        <v>0</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row>
    <row r="72" spans="1:243" s="6" customFormat="1" x14ac:dyDescent="0.3">
      <c r="A72" s="15"/>
      <c r="B72" s="195" t="s">
        <v>528</v>
      </c>
      <c r="C72" s="337"/>
      <c r="D72" s="27" t="s">
        <v>659</v>
      </c>
      <c r="E72" s="173" t="s">
        <v>3</v>
      </c>
      <c r="F72" s="257">
        <v>19.059999999999999</v>
      </c>
      <c r="G72" s="257"/>
      <c r="H72" s="15"/>
      <c r="I72" s="15"/>
      <c r="J72" s="345">
        <f t="shared" si="2"/>
        <v>19.059999999999999</v>
      </c>
      <c r="K72" s="346"/>
      <c r="L72" s="163"/>
      <c r="M72" s="194">
        <f t="shared" si="0"/>
        <v>0</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row>
    <row r="73" spans="1:243" s="6" customFormat="1" x14ac:dyDescent="0.3">
      <c r="A73" s="15"/>
      <c r="B73" s="195" t="s">
        <v>529</v>
      </c>
      <c r="C73" s="337"/>
      <c r="D73" s="27" t="s">
        <v>660</v>
      </c>
      <c r="E73" s="173" t="s">
        <v>3</v>
      </c>
      <c r="F73" s="257">
        <v>17.79</v>
      </c>
      <c r="G73" s="257"/>
      <c r="H73" s="15"/>
      <c r="I73" s="15"/>
      <c r="J73" s="345">
        <f t="shared" si="2"/>
        <v>17.79</v>
      </c>
      <c r="K73" s="346"/>
      <c r="L73" s="163"/>
      <c r="M73" s="194">
        <f t="shared" si="0"/>
        <v>0</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row>
    <row r="74" spans="1:243" s="6" customFormat="1" x14ac:dyDescent="0.3">
      <c r="A74" s="15"/>
      <c r="B74" s="195" t="s">
        <v>530</v>
      </c>
      <c r="C74" s="337"/>
      <c r="D74" s="27" t="s">
        <v>661</v>
      </c>
      <c r="E74" s="173" t="s">
        <v>3</v>
      </c>
      <c r="F74" s="257">
        <v>15.75</v>
      </c>
      <c r="G74" s="257"/>
      <c r="H74" s="15"/>
      <c r="I74" s="15"/>
      <c r="J74" s="345">
        <f t="shared" si="2"/>
        <v>15.75</v>
      </c>
      <c r="K74" s="346"/>
      <c r="L74" s="163"/>
      <c r="M74" s="194">
        <f t="shared" ref="M74:M137" si="3">L74*J74</f>
        <v>0</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row>
    <row r="75" spans="1:243" s="6" customFormat="1" x14ac:dyDescent="0.3">
      <c r="A75" s="15"/>
      <c r="B75" s="195" t="s">
        <v>531</v>
      </c>
      <c r="C75" s="337"/>
      <c r="D75" s="27" t="s">
        <v>662</v>
      </c>
      <c r="E75" s="173" t="s">
        <v>3</v>
      </c>
      <c r="F75" s="257">
        <v>15.62</v>
      </c>
      <c r="G75" s="257"/>
      <c r="H75" s="15"/>
      <c r="I75" s="15"/>
      <c r="J75" s="345">
        <f t="shared" si="2"/>
        <v>15.62</v>
      </c>
      <c r="K75" s="346"/>
      <c r="L75" s="163"/>
      <c r="M75" s="194">
        <f t="shared" si="3"/>
        <v>0</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row>
    <row r="76" spans="1:243" s="6" customFormat="1" x14ac:dyDescent="0.3">
      <c r="A76" s="15"/>
      <c r="B76" s="195" t="s">
        <v>532</v>
      </c>
      <c r="C76" s="337"/>
      <c r="D76" s="27" t="s">
        <v>663</v>
      </c>
      <c r="E76" s="173" t="s">
        <v>3</v>
      </c>
      <c r="F76" s="257">
        <v>15.29</v>
      </c>
      <c r="G76" s="257"/>
      <c r="H76" s="15"/>
      <c r="I76" s="15"/>
      <c r="J76" s="345">
        <f t="shared" si="2"/>
        <v>15.29</v>
      </c>
      <c r="K76" s="346"/>
      <c r="L76" s="163"/>
      <c r="M76" s="194">
        <f t="shared" si="3"/>
        <v>0</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row>
    <row r="77" spans="1:243" s="6" customFormat="1" x14ac:dyDescent="0.3">
      <c r="A77" s="15"/>
      <c r="B77" s="195" t="s">
        <v>533</v>
      </c>
      <c r="C77" s="337"/>
      <c r="D77" s="27" t="s">
        <v>664</v>
      </c>
      <c r="E77" s="173" t="s">
        <v>3</v>
      </c>
      <c r="F77" s="257">
        <v>15.38</v>
      </c>
      <c r="G77" s="257"/>
      <c r="H77" s="15"/>
      <c r="I77" s="15"/>
      <c r="J77" s="345">
        <f t="shared" si="2"/>
        <v>15.38</v>
      </c>
      <c r="K77" s="346"/>
      <c r="L77" s="163"/>
      <c r="M77" s="194">
        <f t="shared" si="3"/>
        <v>0</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row>
    <row r="78" spans="1:243" s="6" customFormat="1" x14ac:dyDescent="0.3">
      <c r="A78" s="15"/>
      <c r="B78" s="195" t="s">
        <v>534</v>
      </c>
      <c r="C78" s="337"/>
      <c r="D78" s="27" t="s">
        <v>665</v>
      </c>
      <c r="E78" s="173" t="s">
        <v>3</v>
      </c>
      <c r="F78" s="257">
        <v>16.18</v>
      </c>
      <c r="G78" s="257"/>
      <c r="H78" s="15"/>
      <c r="I78" s="15"/>
      <c r="J78" s="345">
        <f t="shared" si="2"/>
        <v>16.18</v>
      </c>
      <c r="K78" s="346"/>
      <c r="L78" s="163"/>
      <c r="M78" s="194">
        <f t="shared" si="3"/>
        <v>0</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row>
    <row r="79" spans="1:243" s="6" customFormat="1" x14ac:dyDescent="0.3">
      <c r="A79" s="15"/>
      <c r="B79" s="195" t="s">
        <v>535</v>
      </c>
      <c r="C79" s="337"/>
      <c r="D79" s="27" t="s">
        <v>666</v>
      </c>
      <c r="E79" s="173" t="s">
        <v>3</v>
      </c>
      <c r="F79" s="257">
        <v>13.8</v>
      </c>
      <c r="G79" s="257"/>
      <c r="H79" s="15"/>
      <c r="I79" s="15"/>
      <c r="J79" s="345">
        <f t="shared" si="2"/>
        <v>13.8</v>
      </c>
      <c r="K79" s="346"/>
      <c r="L79" s="163"/>
      <c r="M79" s="194">
        <f t="shared" si="3"/>
        <v>0</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row>
    <row r="80" spans="1:243" s="6" customFormat="1" x14ac:dyDescent="0.3">
      <c r="A80" s="15"/>
      <c r="B80" s="195" t="s">
        <v>536</v>
      </c>
      <c r="C80" s="337"/>
      <c r="D80" s="27" t="s">
        <v>667</v>
      </c>
      <c r="E80" s="173" t="s">
        <v>3</v>
      </c>
      <c r="F80" s="257">
        <v>18.89</v>
      </c>
      <c r="G80" s="257"/>
      <c r="H80" s="15"/>
      <c r="I80" s="15"/>
      <c r="J80" s="345">
        <f t="shared" si="2"/>
        <v>18.89</v>
      </c>
      <c r="K80" s="346"/>
      <c r="L80" s="163"/>
      <c r="M80" s="194">
        <f t="shared" si="3"/>
        <v>0</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row>
    <row r="81" spans="1:243" s="6" customFormat="1" x14ac:dyDescent="0.3">
      <c r="A81" s="15"/>
      <c r="B81" s="195" t="s">
        <v>537</v>
      </c>
      <c r="C81" s="337"/>
      <c r="D81" s="27" t="s">
        <v>668</v>
      </c>
      <c r="E81" s="173" t="s">
        <v>3</v>
      </c>
      <c r="F81" s="257">
        <v>19.88</v>
      </c>
      <c r="G81" s="257"/>
      <c r="H81" s="15"/>
      <c r="I81" s="15"/>
      <c r="J81" s="345">
        <f t="shared" si="2"/>
        <v>19.88</v>
      </c>
      <c r="K81" s="346"/>
      <c r="L81" s="163"/>
      <c r="M81" s="194">
        <f t="shared" si="3"/>
        <v>0</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row>
    <row r="82" spans="1:243" s="6" customFormat="1" x14ac:dyDescent="0.3">
      <c r="A82" s="15"/>
      <c r="B82" s="195" t="s">
        <v>538</v>
      </c>
      <c r="C82" s="337"/>
      <c r="D82" s="27" t="s">
        <v>669</v>
      </c>
      <c r="E82" s="173" t="s">
        <v>3</v>
      </c>
      <c r="F82" s="257">
        <v>15.29</v>
      </c>
      <c r="G82" s="257"/>
      <c r="H82" s="15"/>
      <c r="I82" s="15"/>
      <c r="J82" s="345">
        <f t="shared" si="2"/>
        <v>15.29</v>
      </c>
      <c r="K82" s="346"/>
      <c r="L82" s="163"/>
      <c r="M82" s="194">
        <f t="shared" si="3"/>
        <v>0</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row>
    <row r="83" spans="1:243" s="6" customFormat="1" x14ac:dyDescent="0.3">
      <c r="A83" s="15"/>
      <c r="B83" s="195" t="s">
        <v>539</v>
      </c>
      <c r="C83" s="337"/>
      <c r="D83" s="27" t="s">
        <v>670</v>
      </c>
      <c r="E83" s="173" t="s">
        <v>3</v>
      </c>
      <c r="F83" s="257">
        <v>15.16</v>
      </c>
      <c r="G83" s="257"/>
      <c r="H83" s="15"/>
      <c r="I83" s="15"/>
      <c r="J83" s="345">
        <f t="shared" si="2"/>
        <v>15.16</v>
      </c>
      <c r="K83" s="346"/>
      <c r="L83" s="163"/>
      <c r="M83" s="194">
        <f t="shared" si="3"/>
        <v>0</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row>
    <row r="84" spans="1:243" s="6" customFormat="1" x14ac:dyDescent="0.3">
      <c r="A84" s="15"/>
      <c r="B84" s="195" t="s">
        <v>540</v>
      </c>
      <c r="C84" s="337"/>
      <c r="D84" s="27" t="s">
        <v>671</v>
      </c>
      <c r="E84" s="173" t="s">
        <v>3</v>
      </c>
      <c r="F84" s="257">
        <v>19.760000000000002</v>
      </c>
      <c r="G84" s="257"/>
      <c r="H84" s="15"/>
      <c r="I84" s="15"/>
      <c r="J84" s="345">
        <f t="shared" si="2"/>
        <v>19.760000000000002</v>
      </c>
      <c r="K84" s="346"/>
      <c r="L84" s="163"/>
      <c r="M84" s="194">
        <f t="shared" si="3"/>
        <v>0</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row>
    <row r="85" spans="1:243" s="6" customFormat="1" x14ac:dyDescent="0.3">
      <c r="A85" s="15"/>
      <c r="B85" s="195" t="s">
        <v>541</v>
      </c>
      <c r="C85" s="337"/>
      <c r="D85" s="27" t="s">
        <v>672</v>
      </c>
      <c r="E85" s="173" t="s">
        <v>3</v>
      </c>
      <c r="F85" s="257">
        <v>20.58</v>
      </c>
      <c r="G85" s="257"/>
      <c r="H85" s="15"/>
      <c r="I85" s="15"/>
      <c r="J85" s="345">
        <f t="shared" si="2"/>
        <v>20.58</v>
      </c>
      <c r="K85" s="346"/>
      <c r="L85" s="163"/>
      <c r="M85" s="194">
        <f t="shared" si="3"/>
        <v>0</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row>
    <row r="86" spans="1:243" s="6" customFormat="1" x14ac:dyDescent="0.3">
      <c r="A86" s="15"/>
      <c r="B86" s="195" t="s">
        <v>542</v>
      </c>
      <c r="C86" s="337"/>
      <c r="D86" s="27" t="s">
        <v>673</v>
      </c>
      <c r="E86" s="173" t="s">
        <v>3</v>
      </c>
      <c r="F86" s="257">
        <v>16.05</v>
      </c>
      <c r="G86" s="257"/>
      <c r="H86" s="15"/>
      <c r="I86" s="15"/>
      <c r="J86" s="345">
        <f t="shared" si="2"/>
        <v>16.05</v>
      </c>
      <c r="K86" s="346"/>
      <c r="L86" s="163"/>
      <c r="M86" s="194">
        <f t="shared" si="3"/>
        <v>0</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row>
    <row r="87" spans="1:243" s="6" customFormat="1" x14ac:dyDescent="0.3">
      <c r="A87" s="15"/>
      <c r="B87" s="195" t="s">
        <v>543</v>
      </c>
      <c r="C87" s="337"/>
      <c r="D87" s="27" t="s">
        <v>674</v>
      </c>
      <c r="E87" s="173" t="s">
        <v>3</v>
      </c>
      <c r="F87" s="257">
        <v>15.51</v>
      </c>
      <c r="G87" s="257"/>
      <c r="H87" s="15"/>
      <c r="I87" s="15"/>
      <c r="J87" s="345">
        <f t="shared" si="2"/>
        <v>15.51</v>
      </c>
      <c r="K87" s="346"/>
      <c r="L87" s="163"/>
      <c r="M87" s="194">
        <f t="shared" si="3"/>
        <v>0</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row>
    <row r="88" spans="1:243" s="6" customFormat="1" x14ac:dyDescent="0.3">
      <c r="A88" s="15"/>
      <c r="B88" s="195" t="s">
        <v>544</v>
      </c>
      <c r="C88" s="337"/>
      <c r="D88" s="27" t="s">
        <v>675</v>
      </c>
      <c r="E88" s="173" t="s">
        <v>3</v>
      </c>
      <c r="F88" s="257">
        <v>18.87</v>
      </c>
      <c r="G88" s="257"/>
      <c r="H88" s="15"/>
      <c r="I88" s="15"/>
      <c r="J88" s="345">
        <f t="shared" si="2"/>
        <v>18.87</v>
      </c>
      <c r="K88" s="346"/>
      <c r="L88" s="163"/>
      <c r="M88" s="194">
        <f t="shared" si="3"/>
        <v>0</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row>
    <row r="89" spans="1:243" s="6" customFormat="1" x14ac:dyDescent="0.3">
      <c r="A89" s="15"/>
      <c r="B89" s="195" t="s">
        <v>545</v>
      </c>
      <c r="C89" s="337"/>
      <c r="D89" s="27" t="s">
        <v>676</v>
      </c>
      <c r="E89" s="173" t="s">
        <v>3</v>
      </c>
      <c r="F89" s="257">
        <v>15.11</v>
      </c>
      <c r="G89" s="257"/>
      <c r="H89" s="15"/>
      <c r="I89" s="15"/>
      <c r="J89" s="345">
        <f t="shared" si="2"/>
        <v>15.11</v>
      </c>
      <c r="K89" s="346"/>
      <c r="L89" s="163"/>
      <c r="M89" s="194">
        <f t="shared" si="3"/>
        <v>0</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row>
    <row r="90" spans="1:243" s="6" customFormat="1" x14ac:dyDescent="0.3">
      <c r="A90" s="15"/>
      <c r="B90" s="195" t="s">
        <v>546</v>
      </c>
      <c r="C90" s="337"/>
      <c r="D90" s="27" t="s">
        <v>677</v>
      </c>
      <c r="E90" s="173" t="s">
        <v>3</v>
      </c>
      <c r="F90" s="257">
        <v>15.6</v>
      </c>
      <c r="G90" s="257"/>
      <c r="H90" s="15"/>
      <c r="I90" s="15"/>
      <c r="J90" s="345">
        <f t="shared" si="2"/>
        <v>15.6</v>
      </c>
      <c r="K90" s="346"/>
      <c r="L90" s="163"/>
      <c r="M90" s="194">
        <f t="shared" si="3"/>
        <v>0</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row>
    <row r="91" spans="1:243" s="6" customFormat="1" x14ac:dyDescent="0.3">
      <c r="A91" s="15"/>
      <c r="B91" s="195" t="s">
        <v>547</v>
      </c>
      <c r="C91" s="337"/>
      <c r="D91" s="27" t="s">
        <v>678</v>
      </c>
      <c r="E91" s="173" t="s">
        <v>3</v>
      </c>
      <c r="F91" s="257">
        <v>21.28</v>
      </c>
      <c r="G91" s="257"/>
      <c r="H91" s="15"/>
      <c r="I91" s="15"/>
      <c r="J91" s="345">
        <f t="shared" si="2"/>
        <v>21.28</v>
      </c>
      <c r="K91" s="346"/>
      <c r="L91" s="163"/>
      <c r="M91" s="194">
        <f t="shared" si="3"/>
        <v>0</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row>
    <row r="92" spans="1:243" s="6" customFormat="1" x14ac:dyDescent="0.3">
      <c r="A92" s="15"/>
      <c r="B92" s="195" t="s">
        <v>548</v>
      </c>
      <c r="C92" s="337"/>
      <c r="D92" s="27" t="s">
        <v>679</v>
      </c>
      <c r="E92" s="173" t="s">
        <v>3</v>
      </c>
      <c r="F92" s="257">
        <v>17.86</v>
      </c>
      <c r="G92" s="257"/>
      <c r="H92" s="15"/>
      <c r="I92" s="15"/>
      <c r="J92" s="345">
        <f t="shared" si="2"/>
        <v>17.86</v>
      </c>
      <c r="K92" s="346"/>
      <c r="L92" s="163"/>
      <c r="M92" s="194">
        <f t="shared" si="3"/>
        <v>0</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row>
    <row r="93" spans="1:243" s="6" customFormat="1" x14ac:dyDescent="0.3">
      <c r="A93" s="15"/>
      <c r="B93" s="195" t="s">
        <v>549</v>
      </c>
      <c r="C93" s="337"/>
      <c r="D93" s="27" t="s">
        <v>680</v>
      </c>
      <c r="E93" s="173" t="s">
        <v>3</v>
      </c>
      <c r="F93" s="257">
        <v>16.77</v>
      </c>
      <c r="G93" s="257"/>
      <c r="H93" s="15"/>
      <c r="I93" s="15"/>
      <c r="J93" s="345">
        <f t="shared" si="2"/>
        <v>16.77</v>
      </c>
      <c r="K93" s="346"/>
      <c r="L93" s="163"/>
      <c r="M93" s="194">
        <f t="shared" si="3"/>
        <v>0</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row>
    <row r="94" spans="1:243" s="6" customFormat="1" x14ac:dyDescent="0.3">
      <c r="A94" s="15"/>
      <c r="B94" s="195" t="s">
        <v>550</v>
      </c>
      <c r="C94" s="337"/>
      <c r="D94" s="27" t="s">
        <v>681</v>
      </c>
      <c r="E94" s="173" t="s">
        <v>3</v>
      </c>
      <c r="F94" s="257">
        <v>17.010000000000002</v>
      </c>
      <c r="G94" s="257"/>
      <c r="H94" s="15"/>
      <c r="I94" s="15"/>
      <c r="J94" s="345">
        <f t="shared" si="2"/>
        <v>17.010000000000002</v>
      </c>
      <c r="K94" s="346"/>
      <c r="L94" s="163"/>
      <c r="M94" s="194">
        <f t="shared" si="3"/>
        <v>0</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row>
    <row r="95" spans="1:243" s="6" customFormat="1" x14ac:dyDescent="0.3">
      <c r="A95" s="15"/>
      <c r="B95" s="195" t="s">
        <v>551</v>
      </c>
      <c r="C95" s="337"/>
      <c r="D95" s="27" t="s">
        <v>682</v>
      </c>
      <c r="E95" s="173" t="s">
        <v>3</v>
      </c>
      <c r="F95" s="257">
        <v>20.329999999999998</v>
      </c>
      <c r="G95" s="257"/>
      <c r="H95" s="15"/>
      <c r="I95" s="15"/>
      <c r="J95" s="345">
        <f t="shared" si="2"/>
        <v>20.329999999999998</v>
      </c>
      <c r="K95" s="346"/>
      <c r="L95" s="163"/>
      <c r="M95" s="194">
        <f t="shared" si="3"/>
        <v>0</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row>
    <row r="96" spans="1:243" s="6" customFormat="1" x14ac:dyDescent="0.3">
      <c r="A96" s="15"/>
      <c r="B96" s="195" t="s">
        <v>552</v>
      </c>
      <c r="C96" s="337"/>
      <c r="D96" s="27" t="s">
        <v>683</v>
      </c>
      <c r="E96" s="173" t="s">
        <v>3</v>
      </c>
      <c r="F96" s="257">
        <v>21.89</v>
      </c>
      <c r="G96" s="257"/>
      <c r="H96" s="15"/>
      <c r="I96" s="15"/>
      <c r="J96" s="345">
        <f t="shared" si="2"/>
        <v>21.89</v>
      </c>
      <c r="K96" s="346"/>
      <c r="L96" s="163"/>
      <c r="M96" s="194">
        <f t="shared" si="3"/>
        <v>0</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row>
    <row r="97" spans="1:243" s="6" customFormat="1" x14ac:dyDescent="0.3">
      <c r="A97" s="15"/>
      <c r="B97" s="195" t="s">
        <v>553</v>
      </c>
      <c r="C97" s="337"/>
      <c r="D97" s="27" t="s">
        <v>684</v>
      </c>
      <c r="E97" s="173" t="s">
        <v>3</v>
      </c>
      <c r="F97" s="257">
        <v>18.59</v>
      </c>
      <c r="G97" s="257"/>
      <c r="H97" s="15"/>
      <c r="I97" s="15"/>
      <c r="J97" s="345">
        <f t="shared" si="2"/>
        <v>18.59</v>
      </c>
      <c r="K97" s="346"/>
      <c r="L97" s="163"/>
      <c r="M97" s="194">
        <f t="shared" si="3"/>
        <v>0</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row>
    <row r="98" spans="1:243" s="6" customFormat="1" x14ac:dyDescent="0.3">
      <c r="A98" s="15"/>
      <c r="B98" s="195" t="s">
        <v>554</v>
      </c>
      <c r="C98" s="337"/>
      <c r="D98" s="27" t="s">
        <v>685</v>
      </c>
      <c r="E98" s="173" t="s">
        <v>3</v>
      </c>
      <c r="F98" s="257">
        <v>24.61</v>
      </c>
      <c r="G98" s="257"/>
      <c r="H98" s="15"/>
      <c r="I98" s="15"/>
      <c r="J98" s="345">
        <f t="shared" si="2"/>
        <v>24.61</v>
      </c>
      <c r="K98" s="346"/>
      <c r="L98" s="163"/>
      <c r="M98" s="194">
        <f t="shared" si="3"/>
        <v>0</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row>
    <row r="99" spans="1:243" s="6" customFormat="1" x14ac:dyDescent="0.3">
      <c r="A99" s="15"/>
      <c r="B99" s="195" t="s">
        <v>555</v>
      </c>
      <c r="C99" s="337"/>
      <c r="D99" s="27" t="s">
        <v>686</v>
      </c>
      <c r="E99" s="173" t="s">
        <v>3</v>
      </c>
      <c r="F99" s="257">
        <v>17.86</v>
      </c>
      <c r="G99" s="257"/>
      <c r="H99" s="15"/>
      <c r="I99" s="15"/>
      <c r="J99" s="345">
        <f t="shared" si="2"/>
        <v>17.86</v>
      </c>
      <c r="K99" s="346"/>
      <c r="L99" s="163"/>
      <c r="M99" s="194">
        <f t="shared" si="3"/>
        <v>0</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row>
    <row r="100" spans="1:243" s="6" customFormat="1" x14ac:dyDescent="0.3">
      <c r="A100" s="15"/>
      <c r="B100" s="195" t="s">
        <v>556</v>
      </c>
      <c r="C100" s="337"/>
      <c r="D100" s="27" t="s">
        <v>687</v>
      </c>
      <c r="E100" s="173" t="s">
        <v>3</v>
      </c>
      <c r="F100" s="257">
        <v>19.32</v>
      </c>
      <c r="G100" s="257"/>
      <c r="H100" s="15"/>
      <c r="I100" s="15"/>
      <c r="J100" s="345">
        <f t="shared" si="2"/>
        <v>19.32</v>
      </c>
      <c r="K100" s="346"/>
      <c r="L100" s="163"/>
      <c r="M100" s="194">
        <f t="shared" si="3"/>
        <v>0</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row>
    <row r="101" spans="1:243" s="6" customFormat="1" x14ac:dyDescent="0.3">
      <c r="A101" s="15"/>
      <c r="B101" s="195" t="s">
        <v>557</v>
      </c>
      <c r="C101" s="337"/>
      <c r="D101" s="27" t="s">
        <v>688</v>
      </c>
      <c r="E101" s="173" t="s">
        <v>3</v>
      </c>
      <c r="F101" s="257">
        <v>25.2</v>
      </c>
      <c r="G101" s="257"/>
      <c r="H101" s="15"/>
      <c r="I101" s="15"/>
      <c r="J101" s="345">
        <f t="shared" si="2"/>
        <v>25.2</v>
      </c>
      <c r="K101" s="346"/>
      <c r="L101" s="163"/>
      <c r="M101" s="194">
        <f t="shared" si="3"/>
        <v>0</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row>
    <row r="102" spans="1:243" s="6" customFormat="1" x14ac:dyDescent="0.3">
      <c r="A102" s="15"/>
      <c r="B102" s="195" t="s">
        <v>558</v>
      </c>
      <c r="C102" s="337"/>
      <c r="D102" s="27" t="s">
        <v>689</v>
      </c>
      <c r="E102" s="173" t="s">
        <v>3</v>
      </c>
      <c r="F102" s="257">
        <v>19.510000000000002</v>
      </c>
      <c r="G102" s="257"/>
      <c r="H102" s="15"/>
      <c r="I102" s="15"/>
      <c r="J102" s="345">
        <f t="shared" si="2"/>
        <v>19.510000000000002</v>
      </c>
      <c r="K102" s="346"/>
      <c r="L102" s="163"/>
      <c r="M102" s="194">
        <f t="shared" si="3"/>
        <v>0</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row>
    <row r="103" spans="1:243" s="6" customFormat="1" x14ac:dyDescent="0.3">
      <c r="A103" s="15"/>
      <c r="B103" s="195" t="s">
        <v>559</v>
      </c>
      <c r="C103" s="337"/>
      <c r="D103" s="27" t="s">
        <v>690</v>
      </c>
      <c r="E103" s="173" t="s">
        <v>3</v>
      </c>
      <c r="F103" s="257">
        <v>22.11</v>
      </c>
      <c r="G103" s="257"/>
      <c r="H103" s="15"/>
      <c r="I103" s="15"/>
      <c r="J103" s="345">
        <f t="shared" si="2"/>
        <v>22.11</v>
      </c>
      <c r="K103" s="346"/>
      <c r="L103" s="163"/>
      <c r="M103" s="194">
        <f t="shared" si="3"/>
        <v>0</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row>
    <row r="104" spans="1:243" s="6" customFormat="1" x14ac:dyDescent="0.3">
      <c r="A104" s="15"/>
      <c r="B104" s="195" t="s">
        <v>560</v>
      </c>
      <c r="C104" s="337"/>
      <c r="D104" s="27" t="s">
        <v>691</v>
      </c>
      <c r="E104" s="173" t="s">
        <v>3</v>
      </c>
      <c r="F104" s="257">
        <v>15.67</v>
      </c>
      <c r="G104" s="257"/>
      <c r="H104" s="15"/>
      <c r="I104" s="15"/>
      <c r="J104" s="345">
        <f t="shared" si="2"/>
        <v>15.67</v>
      </c>
      <c r="K104" s="346"/>
      <c r="L104" s="163"/>
      <c r="M104" s="194">
        <f t="shared" si="3"/>
        <v>0</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row>
    <row r="105" spans="1:243" s="6" customFormat="1" x14ac:dyDescent="0.3">
      <c r="A105" s="15"/>
      <c r="B105" s="195" t="s">
        <v>561</v>
      </c>
      <c r="C105" s="337"/>
      <c r="D105" s="27" t="s">
        <v>692</v>
      </c>
      <c r="E105" s="173" t="s">
        <v>3</v>
      </c>
      <c r="F105" s="257">
        <v>15.12</v>
      </c>
      <c r="G105" s="257"/>
      <c r="H105" s="15"/>
      <c r="I105" s="15"/>
      <c r="J105" s="345">
        <f t="shared" si="2"/>
        <v>15.12</v>
      </c>
      <c r="K105" s="346"/>
      <c r="L105" s="163"/>
      <c r="M105" s="194">
        <f t="shared" si="3"/>
        <v>0</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row>
    <row r="106" spans="1:243" s="6" customFormat="1" x14ac:dyDescent="0.3">
      <c r="A106" s="15"/>
      <c r="B106" s="195" t="s">
        <v>562</v>
      </c>
      <c r="C106" s="337"/>
      <c r="D106" s="27" t="s">
        <v>693</v>
      </c>
      <c r="E106" s="173" t="s">
        <v>3</v>
      </c>
      <c r="F106" s="257">
        <v>22.83</v>
      </c>
      <c r="G106" s="257"/>
      <c r="H106" s="15"/>
      <c r="I106" s="15"/>
      <c r="J106" s="345">
        <f t="shared" si="2"/>
        <v>22.83</v>
      </c>
      <c r="K106" s="346"/>
      <c r="L106" s="163"/>
      <c r="M106" s="194">
        <f t="shared" si="3"/>
        <v>0</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row>
    <row r="107" spans="1:243" s="6" customFormat="1" x14ac:dyDescent="0.3">
      <c r="A107" s="15"/>
      <c r="B107" s="195" t="s">
        <v>563</v>
      </c>
      <c r="C107" s="337"/>
      <c r="D107" s="27" t="s">
        <v>694</v>
      </c>
      <c r="E107" s="173" t="s">
        <v>3</v>
      </c>
      <c r="F107" s="257">
        <v>20.010000000000002</v>
      </c>
      <c r="G107" s="257"/>
      <c r="H107" s="15"/>
      <c r="I107" s="15"/>
      <c r="J107" s="345">
        <f t="shared" ref="J107:J130" si="4">F107-F107*$K$8</f>
        <v>20.010000000000002</v>
      </c>
      <c r="K107" s="346"/>
      <c r="L107" s="163"/>
      <c r="M107" s="194">
        <f t="shared" si="3"/>
        <v>0</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row>
    <row r="108" spans="1:243" s="6" customFormat="1" x14ac:dyDescent="0.3">
      <c r="A108" s="15"/>
      <c r="B108" s="195" t="s">
        <v>564</v>
      </c>
      <c r="C108" s="337"/>
      <c r="D108" s="27" t="s">
        <v>695</v>
      </c>
      <c r="E108" s="173" t="s">
        <v>3</v>
      </c>
      <c r="F108" s="257">
        <v>15.6</v>
      </c>
      <c r="G108" s="257"/>
      <c r="H108" s="15"/>
      <c r="I108" s="15"/>
      <c r="J108" s="345">
        <f t="shared" si="4"/>
        <v>15.6</v>
      </c>
      <c r="K108" s="346"/>
      <c r="L108" s="163"/>
      <c r="M108" s="194">
        <f t="shared" si="3"/>
        <v>0</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row>
    <row r="109" spans="1:243" s="6" customFormat="1" x14ac:dyDescent="0.3">
      <c r="A109" s="15"/>
      <c r="B109" s="195" t="s">
        <v>565</v>
      </c>
      <c r="C109" s="337"/>
      <c r="D109" s="27" t="s">
        <v>696</v>
      </c>
      <c r="E109" s="173" t="s">
        <v>3</v>
      </c>
      <c r="F109" s="257">
        <v>17.059999999999999</v>
      </c>
      <c r="G109" s="257"/>
      <c r="H109" s="15"/>
      <c r="I109" s="15"/>
      <c r="J109" s="345">
        <f t="shared" si="4"/>
        <v>17.059999999999999</v>
      </c>
      <c r="K109" s="346"/>
      <c r="L109" s="163"/>
      <c r="M109" s="194">
        <f t="shared" si="3"/>
        <v>0</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row>
    <row r="110" spans="1:243" s="6" customFormat="1" x14ac:dyDescent="0.3">
      <c r="A110" s="15"/>
      <c r="B110" s="195" t="s">
        <v>566</v>
      </c>
      <c r="C110" s="337"/>
      <c r="D110" s="27" t="s">
        <v>697</v>
      </c>
      <c r="E110" s="173" t="s">
        <v>3</v>
      </c>
      <c r="F110" s="257">
        <v>17.34</v>
      </c>
      <c r="G110" s="257"/>
      <c r="H110" s="15"/>
      <c r="I110" s="15"/>
      <c r="J110" s="345">
        <f t="shared" si="4"/>
        <v>17.34</v>
      </c>
      <c r="K110" s="346"/>
      <c r="L110" s="163"/>
      <c r="M110" s="194">
        <f t="shared" si="3"/>
        <v>0</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row>
    <row r="111" spans="1:243" s="6" customFormat="1" x14ac:dyDescent="0.3">
      <c r="A111" s="15"/>
      <c r="B111" s="195" t="s">
        <v>567</v>
      </c>
      <c r="C111" s="337"/>
      <c r="D111" s="27" t="s">
        <v>698</v>
      </c>
      <c r="E111" s="173" t="s">
        <v>3</v>
      </c>
      <c r="F111" s="257">
        <v>15.67</v>
      </c>
      <c r="G111" s="257"/>
      <c r="H111" s="15"/>
      <c r="I111" s="15"/>
      <c r="J111" s="345">
        <f t="shared" si="4"/>
        <v>15.67</v>
      </c>
      <c r="K111" s="346"/>
      <c r="L111" s="163"/>
      <c r="M111" s="194">
        <f t="shared" si="3"/>
        <v>0</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row>
    <row r="112" spans="1:243" s="6" customFormat="1" x14ac:dyDescent="0.3">
      <c r="A112" s="15"/>
      <c r="B112" s="195" t="s">
        <v>568</v>
      </c>
      <c r="C112" s="337"/>
      <c r="D112" s="27" t="s">
        <v>699</v>
      </c>
      <c r="E112" s="173" t="s">
        <v>3</v>
      </c>
      <c r="F112" s="257">
        <v>15.73</v>
      </c>
      <c r="G112" s="257"/>
      <c r="H112" s="15"/>
      <c r="I112" s="15"/>
      <c r="J112" s="345">
        <f t="shared" si="4"/>
        <v>15.73</v>
      </c>
      <c r="K112" s="346"/>
      <c r="L112" s="163"/>
      <c r="M112" s="194">
        <f t="shared" si="3"/>
        <v>0</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row>
    <row r="113" spans="1:243" s="6" customFormat="1" x14ac:dyDescent="0.3">
      <c r="A113" s="15"/>
      <c r="B113" s="195" t="s">
        <v>569</v>
      </c>
      <c r="C113" s="337"/>
      <c r="D113" s="27" t="s">
        <v>700</v>
      </c>
      <c r="E113" s="173" t="s">
        <v>3</v>
      </c>
      <c r="F113" s="257">
        <v>15.8</v>
      </c>
      <c r="G113" s="257"/>
      <c r="H113" s="15"/>
      <c r="I113" s="15"/>
      <c r="J113" s="345">
        <f t="shared" si="4"/>
        <v>15.8</v>
      </c>
      <c r="K113" s="346"/>
      <c r="L113" s="163"/>
      <c r="M113" s="194">
        <f t="shared" si="3"/>
        <v>0</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row>
    <row r="114" spans="1:243" s="6" customFormat="1" x14ac:dyDescent="0.3">
      <c r="A114" s="15"/>
      <c r="B114" s="195" t="s">
        <v>570</v>
      </c>
      <c r="C114" s="337"/>
      <c r="D114" s="27" t="s">
        <v>701</v>
      </c>
      <c r="E114" s="173" t="s">
        <v>3</v>
      </c>
      <c r="F114" s="257">
        <v>15.48</v>
      </c>
      <c r="G114" s="257"/>
      <c r="H114" s="15"/>
      <c r="I114" s="15"/>
      <c r="J114" s="345">
        <f t="shared" si="4"/>
        <v>15.48</v>
      </c>
      <c r="K114" s="346"/>
      <c r="L114" s="163"/>
      <c r="M114" s="194">
        <f t="shared" si="3"/>
        <v>0</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row>
    <row r="115" spans="1:243" s="6" customFormat="1" x14ac:dyDescent="0.3">
      <c r="A115" s="15"/>
      <c r="B115" s="195" t="s">
        <v>571</v>
      </c>
      <c r="C115" s="337"/>
      <c r="D115" s="27" t="s">
        <v>702</v>
      </c>
      <c r="E115" s="173" t="s">
        <v>3</v>
      </c>
      <c r="F115" s="257">
        <v>17.86</v>
      </c>
      <c r="G115" s="257"/>
      <c r="H115" s="15"/>
      <c r="I115" s="15"/>
      <c r="J115" s="345">
        <f t="shared" si="4"/>
        <v>17.86</v>
      </c>
      <c r="K115" s="346"/>
      <c r="L115" s="163"/>
      <c r="M115" s="194">
        <f t="shared" si="3"/>
        <v>0</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row>
    <row r="116" spans="1:243" s="6" customFormat="1" x14ac:dyDescent="0.3">
      <c r="A116" s="15"/>
      <c r="B116" s="195" t="s">
        <v>572</v>
      </c>
      <c r="C116" s="337"/>
      <c r="D116" s="27" t="s">
        <v>703</v>
      </c>
      <c r="E116" s="173" t="s">
        <v>3</v>
      </c>
      <c r="F116" s="257">
        <v>17.86</v>
      </c>
      <c r="G116" s="257"/>
      <c r="H116" s="15"/>
      <c r="I116" s="15"/>
      <c r="J116" s="345">
        <f t="shared" si="4"/>
        <v>17.86</v>
      </c>
      <c r="K116" s="346"/>
      <c r="L116" s="163"/>
      <c r="M116" s="194">
        <f t="shared" si="3"/>
        <v>0</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row>
    <row r="117" spans="1:243" s="6" customFormat="1" x14ac:dyDescent="0.3">
      <c r="A117" s="15"/>
      <c r="B117" s="195" t="s">
        <v>573</v>
      </c>
      <c r="C117" s="337"/>
      <c r="D117" s="27" t="s">
        <v>704</v>
      </c>
      <c r="E117" s="173" t="s">
        <v>3</v>
      </c>
      <c r="F117" s="257">
        <v>15.54</v>
      </c>
      <c r="G117" s="257"/>
      <c r="H117" s="15"/>
      <c r="I117" s="15"/>
      <c r="J117" s="345">
        <f t="shared" si="4"/>
        <v>15.54</v>
      </c>
      <c r="K117" s="346"/>
      <c r="L117" s="163"/>
      <c r="M117" s="194">
        <f t="shared" si="3"/>
        <v>0</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row>
    <row r="118" spans="1:243" s="6" customFormat="1" x14ac:dyDescent="0.3">
      <c r="A118" s="15"/>
      <c r="B118" s="195" t="s">
        <v>574</v>
      </c>
      <c r="C118" s="337"/>
      <c r="D118" s="27" t="s">
        <v>705</v>
      </c>
      <c r="E118" s="173" t="s">
        <v>3</v>
      </c>
      <c r="F118" s="257">
        <v>16.27</v>
      </c>
      <c r="G118" s="257"/>
      <c r="H118" s="15"/>
      <c r="I118" s="15"/>
      <c r="J118" s="345">
        <f t="shared" si="4"/>
        <v>16.27</v>
      </c>
      <c r="K118" s="346"/>
      <c r="L118" s="163"/>
      <c r="M118" s="194">
        <f t="shared" si="3"/>
        <v>0</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row>
    <row r="119" spans="1:243" s="6" customFormat="1" x14ac:dyDescent="0.3">
      <c r="A119" s="15"/>
      <c r="B119" s="195" t="s">
        <v>575</v>
      </c>
      <c r="C119" s="337"/>
      <c r="D119" s="27" t="s">
        <v>706</v>
      </c>
      <c r="E119" s="173" t="s">
        <v>3</v>
      </c>
      <c r="F119" s="257">
        <v>19.03</v>
      </c>
      <c r="G119" s="257"/>
      <c r="H119" s="15"/>
      <c r="I119" s="15"/>
      <c r="J119" s="345">
        <f t="shared" si="4"/>
        <v>19.03</v>
      </c>
      <c r="K119" s="346"/>
      <c r="L119" s="163"/>
      <c r="M119" s="194">
        <f t="shared" si="3"/>
        <v>0</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row>
    <row r="120" spans="1:243" s="6" customFormat="1" x14ac:dyDescent="0.3">
      <c r="A120" s="15"/>
      <c r="B120" s="195" t="s">
        <v>576</v>
      </c>
      <c r="C120" s="337"/>
      <c r="D120" s="27" t="s">
        <v>707</v>
      </c>
      <c r="E120" s="173" t="s">
        <v>3</v>
      </c>
      <c r="F120" s="257">
        <v>17.010000000000002</v>
      </c>
      <c r="G120" s="257"/>
      <c r="H120" s="15"/>
      <c r="I120" s="15"/>
      <c r="J120" s="345">
        <f t="shared" si="4"/>
        <v>17.010000000000002</v>
      </c>
      <c r="K120" s="346"/>
      <c r="L120" s="163"/>
      <c r="M120" s="194">
        <f t="shared" si="3"/>
        <v>0</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row>
    <row r="121" spans="1:243" s="6" customFormat="1" x14ac:dyDescent="0.3">
      <c r="A121" s="15"/>
      <c r="B121" s="195" t="s">
        <v>577</v>
      </c>
      <c r="C121" s="337"/>
      <c r="D121" s="27" t="s">
        <v>708</v>
      </c>
      <c r="E121" s="173" t="s">
        <v>3</v>
      </c>
      <c r="F121" s="257">
        <v>24</v>
      </c>
      <c r="G121" s="257"/>
      <c r="H121" s="15"/>
      <c r="I121" s="15"/>
      <c r="J121" s="345">
        <f t="shared" si="4"/>
        <v>24</v>
      </c>
      <c r="K121" s="346"/>
      <c r="L121" s="163"/>
      <c r="M121" s="194">
        <f t="shared" si="3"/>
        <v>0</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row>
    <row r="122" spans="1:243" s="6" customFormat="1" x14ac:dyDescent="0.3">
      <c r="A122" s="15"/>
      <c r="B122" s="195" t="s">
        <v>578</v>
      </c>
      <c r="C122" s="337"/>
      <c r="D122" s="27" t="s">
        <v>709</v>
      </c>
      <c r="E122" s="173" t="s">
        <v>3</v>
      </c>
      <c r="F122" s="257">
        <v>24.26</v>
      </c>
      <c r="G122" s="257"/>
      <c r="H122" s="15"/>
      <c r="I122" s="15"/>
      <c r="J122" s="345">
        <f t="shared" si="4"/>
        <v>24.26</v>
      </c>
      <c r="K122" s="346"/>
      <c r="L122" s="163"/>
      <c r="M122" s="194">
        <f t="shared" si="3"/>
        <v>0</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row>
    <row r="123" spans="1:243" s="6" customFormat="1" x14ac:dyDescent="0.3">
      <c r="A123" s="15"/>
      <c r="B123" s="195" t="s">
        <v>579</v>
      </c>
      <c r="C123" s="337"/>
      <c r="D123" s="27" t="s">
        <v>710</v>
      </c>
      <c r="E123" s="173" t="s">
        <v>3</v>
      </c>
      <c r="F123" s="257">
        <v>20.100000000000001</v>
      </c>
      <c r="G123" s="257"/>
      <c r="H123" s="15"/>
      <c r="I123" s="15"/>
      <c r="J123" s="345">
        <f t="shared" si="4"/>
        <v>20.100000000000001</v>
      </c>
      <c r="K123" s="346"/>
      <c r="L123" s="163"/>
      <c r="M123" s="194">
        <f t="shared" si="3"/>
        <v>0</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row>
    <row r="124" spans="1:243" s="6" customFormat="1" x14ac:dyDescent="0.3">
      <c r="A124" s="15"/>
      <c r="B124" s="195" t="s">
        <v>580</v>
      </c>
      <c r="C124" s="337"/>
      <c r="D124" s="27" t="s">
        <v>711</v>
      </c>
      <c r="E124" s="173" t="s">
        <v>3</v>
      </c>
      <c r="F124" s="257">
        <v>21.19</v>
      </c>
      <c r="G124" s="257"/>
      <c r="H124" s="15"/>
      <c r="I124" s="15"/>
      <c r="J124" s="345">
        <f t="shared" si="4"/>
        <v>21.19</v>
      </c>
      <c r="K124" s="346"/>
      <c r="L124" s="163"/>
      <c r="M124" s="194">
        <f t="shared" si="3"/>
        <v>0</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row>
    <row r="125" spans="1:243" s="6" customFormat="1" x14ac:dyDescent="0.3">
      <c r="A125" s="15"/>
      <c r="B125" s="195" t="s">
        <v>581</v>
      </c>
      <c r="C125" s="337"/>
      <c r="D125" s="27" t="s">
        <v>712</v>
      </c>
      <c r="E125" s="173" t="s">
        <v>3</v>
      </c>
      <c r="F125" s="257">
        <v>19.89</v>
      </c>
      <c r="G125" s="257"/>
      <c r="H125" s="15"/>
      <c r="I125" s="15"/>
      <c r="J125" s="345">
        <f t="shared" si="4"/>
        <v>19.89</v>
      </c>
      <c r="K125" s="346"/>
      <c r="L125" s="163"/>
      <c r="M125" s="194">
        <f t="shared" si="3"/>
        <v>0</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row>
    <row r="126" spans="1:243" s="6" customFormat="1" x14ac:dyDescent="0.3">
      <c r="A126" s="15"/>
      <c r="B126" s="195" t="s">
        <v>582</v>
      </c>
      <c r="C126" s="337"/>
      <c r="D126" s="27" t="s">
        <v>713</v>
      </c>
      <c r="E126" s="173" t="s">
        <v>3</v>
      </c>
      <c r="F126" s="257">
        <v>15.47</v>
      </c>
      <c r="G126" s="257"/>
      <c r="H126" s="15"/>
      <c r="I126" s="15"/>
      <c r="J126" s="345">
        <f t="shared" si="4"/>
        <v>15.47</v>
      </c>
      <c r="K126" s="346"/>
      <c r="L126" s="163"/>
      <c r="M126" s="194">
        <f t="shared" si="3"/>
        <v>0</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row>
    <row r="127" spans="1:243" s="6" customFormat="1" x14ac:dyDescent="0.3">
      <c r="A127" s="15"/>
      <c r="B127" s="195" t="s">
        <v>583</v>
      </c>
      <c r="C127" s="337"/>
      <c r="D127" s="27" t="s">
        <v>714</v>
      </c>
      <c r="E127" s="173" t="s">
        <v>3</v>
      </c>
      <c r="F127" s="257">
        <v>20.89</v>
      </c>
      <c r="G127" s="257"/>
      <c r="H127" s="15"/>
      <c r="I127" s="15"/>
      <c r="J127" s="345">
        <f t="shared" si="4"/>
        <v>20.89</v>
      </c>
      <c r="K127" s="346"/>
      <c r="L127" s="163"/>
      <c r="M127" s="194">
        <f t="shared" si="3"/>
        <v>0</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row>
    <row r="128" spans="1:243" s="6" customFormat="1" x14ac:dyDescent="0.3">
      <c r="A128" s="15"/>
      <c r="B128" s="195" t="s">
        <v>584</v>
      </c>
      <c r="C128" s="337"/>
      <c r="D128" s="27" t="s">
        <v>715</v>
      </c>
      <c r="E128" s="173" t="s">
        <v>3</v>
      </c>
      <c r="F128" s="257">
        <v>16.68</v>
      </c>
      <c r="G128" s="257"/>
      <c r="H128" s="15"/>
      <c r="I128" s="15"/>
      <c r="J128" s="345">
        <f t="shared" si="4"/>
        <v>16.68</v>
      </c>
      <c r="K128" s="346"/>
      <c r="L128" s="163"/>
      <c r="M128" s="194">
        <f t="shared" si="3"/>
        <v>0</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row>
    <row r="129" spans="1:243" s="6" customFormat="1" x14ac:dyDescent="0.3">
      <c r="A129" s="15"/>
      <c r="B129" s="195" t="s">
        <v>585</v>
      </c>
      <c r="C129" s="337"/>
      <c r="D129" s="27" t="s">
        <v>716</v>
      </c>
      <c r="E129" s="173" t="s">
        <v>3</v>
      </c>
      <c r="F129" s="257">
        <v>17.690000000000001</v>
      </c>
      <c r="G129" s="257"/>
      <c r="H129" s="15"/>
      <c r="I129" s="15"/>
      <c r="J129" s="345">
        <f t="shared" si="4"/>
        <v>17.690000000000001</v>
      </c>
      <c r="K129" s="346"/>
      <c r="L129" s="163"/>
      <c r="M129" s="194">
        <f t="shared" si="3"/>
        <v>0</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row>
    <row r="130" spans="1:243" s="6" customFormat="1" x14ac:dyDescent="0.3">
      <c r="A130" s="15"/>
      <c r="B130" s="195" t="s">
        <v>586</v>
      </c>
      <c r="C130" s="338"/>
      <c r="D130" s="27" t="s">
        <v>717</v>
      </c>
      <c r="E130" s="173" t="s">
        <v>3</v>
      </c>
      <c r="F130" s="257">
        <v>15.5</v>
      </c>
      <c r="G130" s="257"/>
      <c r="H130" s="15"/>
      <c r="I130" s="15"/>
      <c r="J130" s="345">
        <f t="shared" si="4"/>
        <v>15.5</v>
      </c>
      <c r="K130" s="346"/>
      <c r="L130" s="163"/>
      <c r="M130" s="194">
        <f t="shared" si="3"/>
        <v>0</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row>
    <row r="131" spans="1:243" ht="18.75" customHeight="1" x14ac:dyDescent="0.3">
      <c r="B131" s="390" t="s">
        <v>721</v>
      </c>
      <c r="C131" s="391"/>
      <c r="D131" s="391"/>
      <c r="E131" s="391"/>
      <c r="F131" s="391"/>
      <c r="G131" s="391"/>
      <c r="H131" s="391"/>
      <c r="I131" s="391"/>
      <c r="J131" s="391"/>
      <c r="K131" s="391"/>
      <c r="L131" s="163"/>
      <c r="M131" s="194"/>
    </row>
    <row r="132" spans="1:243" ht="28.5" customHeight="1" x14ac:dyDescent="0.3">
      <c r="B132" s="531" t="s">
        <v>93</v>
      </c>
      <c r="C132" s="532"/>
      <c r="D132" s="532"/>
      <c r="E132" s="532"/>
      <c r="F132" s="532"/>
      <c r="G132" s="532"/>
      <c r="H132" s="532"/>
      <c r="I132" s="532"/>
      <c r="J132" s="532"/>
      <c r="K132" s="533"/>
      <c r="L132" s="163"/>
      <c r="M132" s="194"/>
    </row>
    <row r="133" spans="1:243" x14ac:dyDescent="0.3">
      <c r="B133" s="197" t="s">
        <v>287</v>
      </c>
      <c r="C133" s="336"/>
      <c r="D133" s="69" t="s">
        <v>343</v>
      </c>
      <c r="E133" s="69" t="s">
        <v>256</v>
      </c>
      <c r="F133" s="541">
        <v>71.28</v>
      </c>
      <c r="G133" s="542"/>
      <c r="H133" s="528"/>
      <c r="I133" s="528"/>
      <c r="J133" s="341">
        <f>F133-F133*$K$8</f>
        <v>71.28</v>
      </c>
      <c r="K133" s="527"/>
      <c r="L133" s="163"/>
      <c r="M133" s="194">
        <f t="shared" si="3"/>
        <v>0</v>
      </c>
    </row>
    <row r="134" spans="1:243" x14ac:dyDescent="0.3">
      <c r="B134" s="197" t="s">
        <v>258</v>
      </c>
      <c r="C134" s="337"/>
      <c r="D134" s="69" t="s">
        <v>345</v>
      </c>
      <c r="E134" s="69" t="s">
        <v>257</v>
      </c>
      <c r="F134" s="541">
        <v>71.28</v>
      </c>
      <c r="G134" s="542"/>
      <c r="H134" s="528"/>
      <c r="I134" s="528"/>
      <c r="J134" s="341">
        <f t="shared" ref="J134:J197" si="5">F134-F134*$K$8</f>
        <v>71.28</v>
      </c>
      <c r="K134" s="527"/>
      <c r="L134" s="163"/>
      <c r="M134" s="194">
        <f t="shared" si="3"/>
        <v>0</v>
      </c>
    </row>
    <row r="135" spans="1:243" x14ac:dyDescent="0.3">
      <c r="B135" s="197" t="s">
        <v>290</v>
      </c>
      <c r="C135" s="337"/>
      <c r="D135" s="69" t="s">
        <v>349</v>
      </c>
      <c r="E135" s="69" t="s">
        <v>3</v>
      </c>
      <c r="F135" s="541">
        <v>20.37</v>
      </c>
      <c r="G135" s="542"/>
      <c r="H135" s="528"/>
      <c r="I135" s="528"/>
      <c r="J135" s="341">
        <f t="shared" si="5"/>
        <v>20.37</v>
      </c>
      <c r="K135" s="527"/>
      <c r="L135" s="163"/>
      <c r="M135" s="194">
        <f t="shared" si="3"/>
        <v>0</v>
      </c>
    </row>
    <row r="136" spans="1:243" x14ac:dyDescent="0.3">
      <c r="B136" s="197" t="s">
        <v>304</v>
      </c>
      <c r="C136" s="337"/>
      <c r="D136" s="69" t="s">
        <v>372</v>
      </c>
      <c r="E136" s="69" t="s">
        <v>3</v>
      </c>
      <c r="F136" s="541">
        <v>34.49</v>
      </c>
      <c r="G136" s="542"/>
      <c r="H136" s="528"/>
      <c r="I136" s="528"/>
      <c r="J136" s="341">
        <f t="shared" si="5"/>
        <v>34.49</v>
      </c>
      <c r="K136" s="527"/>
      <c r="L136" s="163"/>
      <c r="M136" s="194">
        <f t="shared" si="3"/>
        <v>0</v>
      </c>
    </row>
    <row r="137" spans="1:243" x14ac:dyDescent="0.3">
      <c r="B137" s="197" t="s">
        <v>305</v>
      </c>
      <c r="C137" s="337"/>
      <c r="D137" s="69" t="s">
        <v>373</v>
      </c>
      <c r="E137" s="69" t="s">
        <v>3</v>
      </c>
      <c r="F137" s="541">
        <v>34.49</v>
      </c>
      <c r="G137" s="542"/>
      <c r="H137" s="528"/>
      <c r="I137" s="528"/>
      <c r="J137" s="341">
        <f t="shared" si="5"/>
        <v>34.49</v>
      </c>
      <c r="K137" s="527"/>
      <c r="L137" s="163"/>
      <c r="M137" s="194">
        <f t="shared" si="3"/>
        <v>0</v>
      </c>
    </row>
    <row r="138" spans="1:243" x14ac:dyDescent="0.3">
      <c r="B138" s="197" t="s">
        <v>306</v>
      </c>
      <c r="C138" s="337"/>
      <c r="D138" s="69" t="s">
        <v>374</v>
      </c>
      <c r="E138" s="69" t="s">
        <v>3</v>
      </c>
      <c r="F138" s="541">
        <v>34.49</v>
      </c>
      <c r="G138" s="542"/>
      <c r="H138" s="528"/>
      <c r="I138" s="528"/>
      <c r="J138" s="341">
        <f t="shared" si="5"/>
        <v>34.49</v>
      </c>
      <c r="K138" s="527"/>
      <c r="L138" s="163"/>
      <c r="M138" s="194">
        <f t="shared" ref="M138:M201" si="6">L138*J138</f>
        <v>0</v>
      </c>
    </row>
    <row r="139" spans="1:243" x14ac:dyDescent="0.3">
      <c r="B139" s="197" t="s">
        <v>307</v>
      </c>
      <c r="C139" s="337"/>
      <c r="D139" s="69" t="s">
        <v>375</v>
      </c>
      <c r="E139" s="69" t="s">
        <v>3</v>
      </c>
      <c r="F139" s="541">
        <v>34.49</v>
      </c>
      <c r="G139" s="542"/>
      <c r="H139" s="528"/>
      <c r="I139" s="528"/>
      <c r="J139" s="341">
        <f t="shared" si="5"/>
        <v>34.49</v>
      </c>
      <c r="K139" s="527"/>
      <c r="L139" s="163"/>
      <c r="M139" s="194">
        <f t="shared" si="6"/>
        <v>0</v>
      </c>
    </row>
    <row r="140" spans="1:243" x14ac:dyDescent="0.3">
      <c r="B140" s="197" t="s">
        <v>308</v>
      </c>
      <c r="C140" s="337"/>
      <c r="D140" s="69" t="s">
        <v>376</v>
      </c>
      <c r="E140" s="69" t="s">
        <v>3</v>
      </c>
      <c r="F140" s="541">
        <v>34.49</v>
      </c>
      <c r="G140" s="542"/>
      <c r="H140" s="528"/>
      <c r="I140" s="528"/>
      <c r="J140" s="341">
        <f t="shared" si="5"/>
        <v>34.49</v>
      </c>
      <c r="K140" s="527"/>
      <c r="L140" s="163"/>
      <c r="M140" s="194">
        <f t="shared" si="6"/>
        <v>0</v>
      </c>
    </row>
    <row r="141" spans="1:243" x14ac:dyDescent="0.3">
      <c r="B141" s="197" t="s">
        <v>309</v>
      </c>
      <c r="C141" s="337"/>
      <c r="D141" s="69" t="s">
        <v>377</v>
      </c>
      <c r="E141" s="69" t="s">
        <v>3</v>
      </c>
      <c r="F141" s="541">
        <v>34.49</v>
      </c>
      <c r="G141" s="542"/>
      <c r="H141" s="528"/>
      <c r="I141" s="528"/>
      <c r="J141" s="341">
        <f t="shared" si="5"/>
        <v>34.49</v>
      </c>
      <c r="K141" s="527"/>
      <c r="L141" s="163"/>
      <c r="M141" s="194">
        <f t="shared" si="6"/>
        <v>0</v>
      </c>
    </row>
    <row r="142" spans="1:243" x14ac:dyDescent="0.3">
      <c r="B142" s="197" t="s">
        <v>310</v>
      </c>
      <c r="C142" s="337"/>
      <c r="D142" s="69" t="s">
        <v>378</v>
      </c>
      <c r="E142" s="69" t="s">
        <v>3</v>
      </c>
      <c r="F142" s="541">
        <v>34.49</v>
      </c>
      <c r="G142" s="542"/>
      <c r="H142" s="528"/>
      <c r="I142" s="528"/>
      <c r="J142" s="341">
        <f t="shared" si="5"/>
        <v>34.49</v>
      </c>
      <c r="K142" s="527"/>
      <c r="L142" s="163"/>
      <c r="M142" s="194">
        <f t="shared" si="6"/>
        <v>0</v>
      </c>
    </row>
    <row r="143" spans="1:243" x14ac:dyDescent="0.3">
      <c r="B143" s="197" t="s">
        <v>311</v>
      </c>
      <c r="C143" s="337"/>
      <c r="D143" s="69" t="s">
        <v>379</v>
      </c>
      <c r="E143" s="69" t="s">
        <v>3</v>
      </c>
      <c r="F143" s="541">
        <v>34.49</v>
      </c>
      <c r="G143" s="542"/>
      <c r="H143" s="539"/>
      <c r="I143" s="539"/>
      <c r="J143" s="341">
        <f t="shared" si="5"/>
        <v>34.49</v>
      </c>
      <c r="K143" s="527"/>
      <c r="L143" s="163"/>
      <c r="M143" s="194">
        <f t="shared" si="6"/>
        <v>0</v>
      </c>
    </row>
    <row r="144" spans="1:243" x14ac:dyDescent="0.3">
      <c r="B144" s="197" t="s">
        <v>312</v>
      </c>
      <c r="C144" s="337"/>
      <c r="D144" s="69" t="s">
        <v>380</v>
      </c>
      <c r="E144" s="69" t="s">
        <v>3</v>
      </c>
      <c r="F144" s="541">
        <v>34.49</v>
      </c>
      <c r="G144" s="542"/>
      <c r="H144" s="540"/>
      <c r="I144" s="540"/>
      <c r="J144" s="341">
        <f t="shared" si="5"/>
        <v>34.49</v>
      </c>
      <c r="K144" s="527"/>
      <c r="L144" s="163"/>
      <c r="M144" s="194">
        <f t="shared" si="6"/>
        <v>0</v>
      </c>
    </row>
    <row r="145" spans="2:13" x14ac:dyDescent="0.3">
      <c r="B145" s="197" t="s">
        <v>313</v>
      </c>
      <c r="C145" s="337"/>
      <c r="D145" s="69" t="s">
        <v>381</v>
      </c>
      <c r="E145" s="69" t="s">
        <v>3</v>
      </c>
      <c r="F145" s="541">
        <v>34.49</v>
      </c>
      <c r="G145" s="542"/>
      <c r="H145" s="528"/>
      <c r="I145" s="528"/>
      <c r="J145" s="341">
        <f t="shared" si="5"/>
        <v>34.49</v>
      </c>
      <c r="K145" s="527"/>
      <c r="L145" s="163"/>
      <c r="M145" s="194">
        <f t="shared" si="6"/>
        <v>0</v>
      </c>
    </row>
    <row r="146" spans="2:13" x14ac:dyDescent="0.3">
      <c r="B146" s="197" t="s">
        <v>277</v>
      </c>
      <c r="C146" s="337"/>
      <c r="D146" s="69" t="s">
        <v>382</v>
      </c>
      <c r="E146" s="69" t="s">
        <v>257</v>
      </c>
      <c r="F146" s="541">
        <v>120.8</v>
      </c>
      <c r="G146" s="542"/>
      <c r="H146" s="528"/>
      <c r="I146" s="528"/>
      <c r="J146" s="341">
        <f t="shared" si="5"/>
        <v>120.8</v>
      </c>
      <c r="K146" s="527"/>
      <c r="L146" s="163"/>
      <c r="M146" s="194">
        <f t="shared" si="6"/>
        <v>0</v>
      </c>
    </row>
    <row r="147" spans="2:13" x14ac:dyDescent="0.3">
      <c r="B147" s="197" t="s">
        <v>288</v>
      </c>
      <c r="C147" s="337"/>
      <c r="D147" s="69" t="s">
        <v>346</v>
      </c>
      <c r="E147" s="69" t="s">
        <v>257</v>
      </c>
      <c r="F147" s="541">
        <v>71.28</v>
      </c>
      <c r="G147" s="542"/>
      <c r="H147" s="528"/>
      <c r="I147" s="528"/>
      <c r="J147" s="341">
        <f t="shared" si="5"/>
        <v>71.28</v>
      </c>
      <c r="K147" s="527"/>
      <c r="L147" s="163"/>
      <c r="M147" s="194">
        <f t="shared" si="6"/>
        <v>0</v>
      </c>
    </row>
    <row r="148" spans="2:13" x14ac:dyDescent="0.3">
      <c r="B148" s="197" t="s">
        <v>291</v>
      </c>
      <c r="C148" s="337"/>
      <c r="D148" s="69" t="s">
        <v>350</v>
      </c>
      <c r="E148" s="69" t="s">
        <v>3</v>
      </c>
      <c r="F148" s="541">
        <v>20.37</v>
      </c>
      <c r="G148" s="542"/>
      <c r="H148" s="528"/>
      <c r="I148" s="528"/>
      <c r="J148" s="341">
        <f t="shared" si="5"/>
        <v>20.37</v>
      </c>
      <c r="K148" s="527"/>
      <c r="L148" s="163"/>
      <c r="M148" s="194">
        <f t="shared" si="6"/>
        <v>0</v>
      </c>
    </row>
    <row r="149" spans="2:13" x14ac:dyDescent="0.3">
      <c r="B149" s="197" t="s">
        <v>314</v>
      </c>
      <c r="C149" s="337"/>
      <c r="D149" s="69" t="s">
        <v>383</v>
      </c>
      <c r="E149" s="69" t="s">
        <v>3</v>
      </c>
      <c r="F149" s="541">
        <v>34.49</v>
      </c>
      <c r="G149" s="542"/>
      <c r="H149" s="528"/>
      <c r="I149" s="528"/>
      <c r="J149" s="341">
        <f t="shared" si="5"/>
        <v>34.49</v>
      </c>
      <c r="K149" s="527"/>
      <c r="L149" s="163"/>
      <c r="M149" s="194">
        <f t="shared" si="6"/>
        <v>0</v>
      </c>
    </row>
    <row r="150" spans="2:13" x14ac:dyDescent="0.3">
      <c r="B150" s="197" t="s">
        <v>315</v>
      </c>
      <c r="C150" s="337"/>
      <c r="D150" s="69" t="s">
        <v>384</v>
      </c>
      <c r="E150" s="69" t="s">
        <v>3</v>
      </c>
      <c r="F150" s="541">
        <v>34.49</v>
      </c>
      <c r="G150" s="542"/>
      <c r="H150" s="528"/>
      <c r="I150" s="528"/>
      <c r="J150" s="341">
        <f t="shared" si="5"/>
        <v>34.49</v>
      </c>
      <c r="K150" s="527"/>
      <c r="L150" s="163"/>
      <c r="M150" s="194">
        <f t="shared" si="6"/>
        <v>0</v>
      </c>
    </row>
    <row r="151" spans="2:13" x14ac:dyDescent="0.3">
      <c r="B151" s="197" t="s">
        <v>292</v>
      </c>
      <c r="C151" s="337"/>
      <c r="D151" s="69" t="s">
        <v>351</v>
      </c>
      <c r="E151" s="69" t="s">
        <v>3</v>
      </c>
      <c r="F151" s="541">
        <v>20.37</v>
      </c>
      <c r="G151" s="542"/>
      <c r="H151" s="528"/>
      <c r="I151" s="528"/>
      <c r="J151" s="341">
        <f t="shared" si="5"/>
        <v>20.37</v>
      </c>
      <c r="K151" s="527"/>
      <c r="L151" s="163"/>
      <c r="M151" s="194">
        <f t="shared" si="6"/>
        <v>0</v>
      </c>
    </row>
    <row r="152" spans="2:13" x14ac:dyDescent="0.3">
      <c r="B152" s="197" t="s">
        <v>293</v>
      </c>
      <c r="C152" s="337"/>
      <c r="D152" s="69" t="s">
        <v>352</v>
      </c>
      <c r="E152" s="69" t="s">
        <v>3</v>
      </c>
      <c r="F152" s="541">
        <v>20.37</v>
      </c>
      <c r="G152" s="542"/>
      <c r="H152" s="528"/>
      <c r="I152" s="528"/>
      <c r="J152" s="341">
        <f t="shared" si="5"/>
        <v>20.37</v>
      </c>
      <c r="K152" s="527"/>
      <c r="L152" s="163"/>
      <c r="M152" s="194">
        <f t="shared" si="6"/>
        <v>0</v>
      </c>
    </row>
    <row r="153" spans="2:13" x14ac:dyDescent="0.3">
      <c r="B153" s="197" t="s">
        <v>294</v>
      </c>
      <c r="C153" s="337"/>
      <c r="D153" s="69" t="s">
        <v>353</v>
      </c>
      <c r="E153" s="69" t="s">
        <v>3</v>
      </c>
      <c r="F153" s="541">
        <v>20.37</v>
      </c>
      <c r="G153" s="542"/>
      <c r="H153" s="528"/>
      <c r="I153" s="528"/>
      <c r="J153" s="341">
        <f t="shared" si="5"/>
        <v>20.37</v>
      </c>
      <c r="K153" s="527"/>
      <c r="L153" s="163"/>
      <c r="M153" s="194">
        <f t="shared" si="6"/>
        <v>0</v>
      </c>
    </row>
    <row r="154" spans="2:13" x14ac:dyDescent="0.3">
      <c r="B154" s="197" t="s">
        <v>316</v>
      </c>
      <c r="C154" s="337"/>
      <c r="D154" s="69" t="s">
        <v>385</v>
      </c>
      <c r="E154" s="69" t="s">
        <v>3</v>
      </c>
      <c r="F154" s="541">
        <v>34.49</v>
      </c>
      <c r="G154" s="542"/>
      <c r="H154" s="528"/>
      <c r="I154" s="528"/>
      <c r="J154" s="341">
        <f t="shared" si="5"/>
        <v>34.49</v>
      </c>
      <c r="K154" s="527"/>
      <c r="L154" s="163"/>
      <c r="M154" s="194">
        <f t="shared" si="6"/>
        <v>0</v>
      </c>
    </row>
    <row r="155" spans="2:13" x14ac:dyDescent="0.3">
      <c r="B155" s="197" t="s">
        <v>295</v>
      </c>
      <c r="C155" s="337"/>
      <c r="D155" s="69" t="s">
        <v>354</v>
      </c>
      <c r="E155" s="69" t="s">
        <v>3</v>
      </c>
      <c r="F155" s="541">
        <v>20.37</v>
      </c>
      <c r="G155" s="542"/>
      <c r="H155" s="528"/>
      <c r="I155" s="528"/>
      <c r="J155" s="341">
        <f t="shared" si="5"/>
        <v>20.37</v>
      </c>
      <c r="K155" s="527"/>
      <c r="L155" s="163"/>
      <c r="M155" s="194">
        <f t="shared" si="6"/>
        <v>0</v>
      </c>
    </row>
    <row r="156" spans="2:13" x14ac:dyDescent="0.3">
      <c r="B156" s="197" t="s">
        <v>317</v>
      </c>
      <c r="C156" s="337"/>
      <c r="D156" s="69" t="s">
        <v>386</v>
      </c>
      <c r="E156" s="69" t="s">
        <v>3</v>
      </c>
      <c r="F156" s="541">
        <v>34.49</v>
      </c>
      <c r="G156" s="542"/>
      <c r="H156" s="528"/>
      <c r="I156" s="528"/>
      <c r="J156" s="341">
        <f t="shared" si="5"/>
        <v>34.49</v>
      </c>
      <c r="K156" s="527"/>
      <c r="L156" s="163"/>
      <c r="M156" s="194">
        <f t="shared" si="6"/>
        <v>0</v>
      </c>
    </row>
    <row r="157" spans="2:13" x14ac:dyDescent="0.3">
      <c r="B157" s="197" t="s">
        <v>296</v>
      </c>
      <c r="C157" s="337"/>
      <c r="D157" s="69" t="s">
        <v>355</v>
      </c>
      <c r="E157" s="69" t="s">
        <v>3</v>
      </c>
      <c r="F157" s="541">
        <v>20.37</v>
      </c>
      <c r="G157" s="542"/>
      <c r="H157" s="528"/>
      <c r="I157" s="528"/>
      <c r="J157" s="341">
        <f t="shared" si="5"/>
        <v>20.37</v>
      </c>
      <c r="K157" s="527"/>
      <c r="L157" s="163"/>
      <c r="M157" s="194">
        <f t="shared" si="6"/>
        <v>0</v>
      </c>
    </row>
    <row r="158" spans="2:13" x14ac:dyDescent="0.3">
      <c r="B158" s="197" t="s">
        <v>318</v>
      </c>
      <c r="C158" s="337"/>
      <c r="D158" s="69" t="s">
        <v>387</v>
      </c>
      <c r="E158" s="69" t="s">
        <v>3</v>
      </c>
      <c r="F158" s="541">
        <v>34.49</v>
      </c>
      <c r="G158" s="542"/>
      <c r="H158" s="528"/>
      <c r="I158" s="528"/>
      <c r="J158" s="341">
        <f t="shared" si="5"/>
        <v>34.49</v>
      </c>
      <c r="K158" s="527"/>
      <c r="L158" s="163"/>
      <c r="M158" s="194">
        <f t="shared" si="6"/>
        <v>0</v>
      </c>
    </row>
    <row r="159" spans="2:13" x14ac:dyDescent="0.3">
      <c r="B159" s="197" t="s">
        <v>266</v>
      </c>
      <c r="C159" s="337"/>
      <c r="D159" s="69" t="s">
        <v>347</v>
      </c>
      <c r="E159" s="69" t="s">
        <v>257</v>
      </c>
      <c r="F159" s="541">
        <v>71.28</v>
      </c>
      <c r="G159" s="542"/>
      <c r="H159" s="528"/>
      <c r="I159" s="528"/>
      <c r="J159" s="341">
        <f t="shared" si="5"/>
        <v>71.28</v>
      </c>
      <c r="K159" s="527"/>
      <c r="L159" s="163"/>
      <c r="M159" s="194">
        <f t="shared" si="6"/>
        <v>0</v>
      </c>
    </row>
    <row r="160" spans="2:13" x14ac:dyDescent="0.3">
      <c r="B160" s="197" t="s">
        <v>267</v>
      </c>
      <c r="C160" s="337"/>
      <c r="D160" s="69" t="s">
        <v>348</v>
      </c>
      <c r="E160" s="69" t="s">
        <v>257</v>
      </c>
      <c r="F160" s="541">
        <v>71.28</v>
      </c>
      <c r="G160" s="542"/>
      <c r="H160" s="528"/>
      <c r="I160" s="528"/>
      <c r="J160" s="341">
        <f t="shared" si="5"/>
        <v>71.28</v>
      </c>
      <c r="K160" s="527"/>
      <c r="L160" s="163"/>
      <c r="M160" s="194">
        <f t="shared" si="6"/>
        <v>0</v>
      </c>
    </row>
    <row r="161" spans="2:13" x14ac:dyDescent="0.3">
      <c r="B161" s="197" t="s">
        <v>297</v>
      </c>
      <c r="C161" s="337"/>
      <c r="D161" s="69" t="s">
        <v>356</v>
      </c>
      <c r="E161" s="69" t="s">
        <v>3</v>
      </c>
      <c r="F161" s="541">
        <v>20.37</v>
      </c>
      <c r="G161" s="542"/>
      <c r="H161" s="528"/>
      <c r="I161" s="528"/>
      <c r="J161" s="341">
        <f t="shared" si="5"/>
        <v>20.37</v>
      </c>
      <c r="K161" s="527"/>
      <c r="L161" s="163"/>
      <c r="M161" s="194">
        <f t="shared" si="6"/>
        <v>0</v>
      </c>
    </row>
    <row r="162" spans="2:13" x14ac:dyDescent="0.3">
      <c r="B162" s="197" t="s">
        <v>298</v>
      </c>
      <c r="C162" s="337"/>
      <c r="D162" s="69" t="s">
        <v>357</v>
      </c>
      <c r="E162" s="69" t="s">
        <v>3</v>
      </c>
      <c r="F162" s="541">
        <v>20.37</v>
      </c>
      <c r="G162" s="542"/>
      <c r="H162" s="528"/>
      <c r="I162" s="528"/>
      <c r="J162" s="341">
        <f t="shared" si="5"/>
        <v>20.37</v>
      </c>
      <c r="K162" s="527"/>
      <c r="L162" s="163"/>
      <c r="M162" s="194">
        <f t="shared" si="6"/>
        <v>0</v>
      </c>
    </row>
    <row r="163" spans="2:13" x14ac:dyDescent="0.3">
      <c r="B163" s="197" t="s">
        <v>299</v>
      </c>
      <c r="C163" s="337"/>
      <c r="D163" s="69" t="s">
        <v>358</v>
      </c>
      <c r="E163" s="69" t="s">
        <v>3</v>
      </c>
      <c r="F163" s="541">
        <v>20.37</v>
      </c>
      <c r="G163" s="542"/>
      <c r="H163" s="528"/>
      <c r="I163" s="528"/>
      <c r="J163" s="341">
        <f t="shared" si="5"/>
        <v>20.37</v>
      </c>
      <c r="K163" s="527"/>
      <c r="L163" s="163"/>
      <c r="M163" s="194">
        <f t="shared" si="6"/>
        <v>0</v>
      </c>
    </row>
    <row r="164" spans="2:13" x14ac:dyDescent="0.3">
      <c r="B164" s="197" t="s">
        <v>300</v>
      </c>
      <c r="C164" s="337"/>
      <c r="D164" s="69" t="s">
        <v>359</v>
      </c>
      <c r="E164" s="69" t="s">
        <v>3</v>
      </c>
      <c r="F164" s="541">
        <v>20.37</v>
      </c>
      <c r="G164" s="542"/>
      <c r="H164" s="528"/>
      <c r="I164" s="528"/>
      <c r="J164" s="341">
        <f t="shared" si="5"/>
        <v>20.37</v>
      </c>
      <c r="K164" s="527"/>
      <c r="L164" s="163"/>
      <c r="M164" s="194">
        <f t="shared" si="6"/>
        <v>0</v>
      </c>
    </row>
    <row r="165" spans="2:13" x14ac:dyDescent="0.3">
      <c r="B165" s="197" t="s">
        <v>301</v>
      </c>
      <c r="C165" s="337"/>
      <c r="D165" s="69" t="s">
        <v>360</v>
      </c>
      <c r="E165" s="69" t="s">
        <v>3</v>
      </c>
      <c r="F165" s="541">
        <v>20.37</v>
      </c>
      <c r="G165" s="542"/>
      <c r="H165" s="528"/>
      <c r="I165" s="528"/>
      <c r="J165" s="341">
        <f t="shared" si="5"/>
        <v>20.37</v>
      </c>
      <c r="K165" s="527"/>
      <c r="L165" s="163"/>
      <c r="M165" s="194">
        <f t="shared" si="6"/>
        <v>0</v>
      </c>
    </row>
    <row r="166" spans="2:13" x14ac:dyDescent="0.3">
      <c r="B166" s="197" t="s">
        <v>302</v>
      </c>
      <c r="C166" s="337"/>
      <c r="D166" s="69" t="s">
        <v>361</v>
      </c>
      <c r="E166" s="69" t="s">
        <v>3</v>
      </c>
      <c r="F166" s="541">
        <v>20.37</v>
      </c>
      <c r="G166" s="542"/>
      <c r="H166" s="528"/>
      <c r="I166" s="528"/>
      <c r="J166" s="341">
        <f t="shared" si="5"/>
        <v>20.37</v>
      </c>
      <c r="K166" s="527"/>
      <c r="L166" s="163"/>
      <c r="M166" s="194">
        <f t="shared" si="6"/>
        <v>0</v>
      </c>
    </row>
    <row r="167" spans="2:13" x14ac:dyDescent="0.3">
      <c r="B167" s="197" t="s">
        <v>327</v>
      </c>
      <c r="C167" s="337"/>
      <c r="D167" s="69" t="s">
        <v>399</v>
      </c>
      <c r="E167" s="69" t="s">
        <v>4</v>
      </c>
      <c r="F167" s="541">
        <v>17.29</v>
      </c>
      <c r="G167" s="542"/>
      <c r="H167" s="528"/>
      <c r="I167" s="528"/>
      <c r="J167" s="341">
        <f t="shared" si="5"/>
        <v>17.29</v>
      </c>
      <c r="K167" s="527"/>
      <c r="L167" s="163"/>
      <c r="M167" s="194">
        <f t="shared" si="6"/>
        <v>0</v>
      </c>
    </row>
    <row r="168" spans="2:13" x14ac:dyDescent="0.3">
      <c r="B168" s="197" t="s">
        <v>328</v>
      </c>
      <c r="C168" s="337"/>
      <c r="D168" s="69" t="s">
        <v>400</v>
      </c>
      <c r="E168" s="69" t="s">
        <v>4</v>
      </c>
      <c r="F168" s="541">
        <v>17.29</v>
      </c>
      <c r="G168" s="542"/>
      <c r="H168" s="528"/>
      <c r="I168" s="528"/>
      <c r="J168" s="341">
        <f t="shared" si="5"/>
        <v>17.29</v>
      </c>
      <c r="K168" s="527"/>
      <c r="L168" s="163"/>
      <c r="M168" s="194">
        <f t="shared" si="6"/>
        <v>0</v>
      </c>
    </row>
    <row r="169" spans="2:13" x14ac:dyDescent="0.3">
      <c r="B169" s="197" t="s">
        <v>329</v>
      </c>
      <c r="C169" s="337"/>
      <c r="D169" s="69" t="s">
        <v>401</v>
      </c>
      <c r="E169" s="69" t="s">
        <v>4</v>
      </c>
      <c r="F169" s="541">
        <v>17.29</v>
      </c>
      <c r="G169" s="542"/>
      <c r="H169" s="528"/>
      <c r="I169" s="528"/>
      <c r="J169" s="341">
        <f t="shared" si="5"/>
        <v>17.29</v>
      </c>
      <c r="K169" s="527"/>
      <c r="L169" s="163"/>
      <c r="M169" s="194">
        <f t="shared" si="6"/>
        <v>0</v>
      </c>
    </row>
    <row r="170" spans="2:13" x14ac:dyDescent="0.3">
      <c r="B170" s="197" t="s">
        <v>330</v>
      </c>
      <c r="C170" s="337"/>
      <c r="D170" s="69" t="s">
        <v>402</v>
      </c>
      <c r="E170" s="69" t="s">
        <v>4</v>
      </c>
      <c r="F170" s="541">
        <v>17.29</v>
      </c>
      <c r="G170" s="542"/>
      <c r="H170" s="528"/>
      <c r="I170" s="528"/>
      <c r="J170" s="341">
        <f t="shared" si="5"/>
        <v>17.29</v>
      </c>
      <c r="K170" s="527"/>
      <c r="L170" s="163"/>
      <c r="M170" s="194">
        <f t="shared" si="6"/>
        <v>0</v>
      </c>
    </row>
    <row r="171" spans="2:13" x14ac:dyDescent="0.3">
      <c r="B171" s="197" t="s">
        <v>320</v>
      </c>
      <c r="C171" s="337"/>
      <c r="D171" s="69" t="s">
        <v>389</v>
      </c>
      <c r="E171" s="69" t="s">
        <v>3</v>
      </c>
      <c r="F171" s="541">
        <v>34.49</v>
      </c>
      <c r="G171" s="542"/>
      <c r="H171" s="528"/>
      <c r="I171" s="528"/>
      <c r="J171" s="341">
        <f t="shared" si="5"/>
        <v>34.49</v>
      </c>
      <c r="K171" s="527"/>
      <c r="L171" s="163"/>
      <c r="M171" s="194">
        <f t="shared" si="6"/>
        <v>0</v>
      </c>
    </row>
    <row r="172" spans="2:13" x14ac:dyDescent="0.3">
      <c r="B172" s="197" t="s">
        <v>321</v>
      </c>
      <c r="C172" s="337"/>
      <c r="D172" s="69" t="s">
        <v>390</v>
      </c>
      <c r="E172" s="69" t="s">
        <v>3</v>
      </c>
      <c r="F172" s="541">
        <v>34.49</v>
      </c>
      <c r="G172" s="542"/>
      <c r="H172" s="528"/>
      <c r="I172" s="528"/>
      <c r="J172" s="341">
        <f t="shared" si="5"/>
        <v>34.49</v>
      </c>
      <c r="K172" s="527"/>
      <c r="L172" s="163"/>
      <c r="M172" s="194">
        <f t="shared" si="6"/>
        <v>0</v>
      </c>
    </row>
    <row r="173" spans="2:13" x14ac:dyDescent="0.3">
      <c r="B173" s="197" t="s">
        <v>331</v>
      </c>
      <c r="C173" s="337"/>
      <c r="D173" s="69" t="s">
        <v>403</v>
      </c>
      <c r="E173" s="69" t="s">
        <v>4</v>
      </c>
      <c r="F173" s="541">
        <v>17.29</v>
      </c>
      <c r="G173" s="542"/>
      <c r="H173" s="528"/>
      <c r="I173" s="528"/>
      <c r="J173" s="341">
        <f t="shared" si="5"/>
        <v>17.29</v>
      </c>
      <c r="K173" s="527"/>
      <c r="L173" s="163"/>
      <c r="M173" s="194">
        <f t="shared" si="6"/>
        <v>0</v>
      </c>
    </row>
    <row r="174" spans="2:13" x14ac:dyDescent="0.3">
      <c r="B174" s="197" t="s">
        <v>332</v>
      </c>
      <c r="C174" s="337"/>
      <c r="D174" s="69" t="s">
        <v>404</v>
      </c>
      <c r="E174" s="69" t="s">
        <v>4</v>
      </c>
      <c r="F174" s="541">
        <v>17.29</v>
      </c>
      <c r="G174" s="542"/>
      <c r="H174" s="528"/>
      <c r="I174" s="528"/>
      <c r="J174" s="341">
        <f t="shared" si="5"/>
        <v>17.29</v>
      </c>
      <c r="K174" s="527"/>
      <c r="L174" s="163"/>
      <c r="M174" s="194">
        <f t="shared" si="6"/>
        <v>0</v>
      </c>
    </row>
    <row r="175" spans="2:13" x14ac:dyDescent="0.3">
      <c r="B175" s="197" t="s">
        <v>333</v>
      </c>
      <c r="C175" s="337"/>
      <c r="D175" s="69" t="s">
        <v>405</v>
      </c>
      <c r="E175" s="69" t="s">
        <v>4</v>
      </c>
      <c r="F175" s="541">
        <v>17.29</v>
      </c>
      <c r="G175" s="542"/>
      <c r="H175" s="528"/>
      <c r="I175" s="528"/>
      <c r="J175" s="341">
        <f t="shared" si="5"/>
        <v>17.29</v>
      </c>
      <c r="K175" s="527"/>
      <c r="L175" s="163"/>
      <c r="M175" s="194">
        <f t="shared" si="6"/>
        <v>0</v>
      </c>
    </row>
    <row r="176" spans="2:13" x14ac:dyDescent="0.3">
      <c r="B176" s="197" t="s">
        <v>278</v>
      </c>
      <c r="C176" s="337"/>
      <c r="D176" s="69" t="s">
        <v>363</v>
      </c>
      <c r="E176" s="69" t="s">
        <v>257</v>
      </c>
      <c r="F176" s="541">
        <v>74.95</v>
      </c>
      <c r="G176" s="542"/>
      <c r="H176" s="528"/>
      <c r="I176" s="528"/>
      <c r="J176" s="341">
        <f t="shared" si="5"/>
        <v>74.95</v>
      </c>
      <c r="K176" s="527"/>
      <c r="L176" s="163"/>
      <c r="M176" s="194">
        <f t="shared" si="6"/>
        <v>0</v>
      </c>
    </row>
    <row r="177" spans="2:13" x14ac:dyDescent="0.3">
      <c r="B177" s="197" t="s">
        <v>334</v>
      </c>
      <c r="C177" s="337"/>
      <c r="D177" s="69" t="s">
        <v>406</v>
      </c>
      <c r="E177" s="69" t="s">
        <v>4</v>
      </c>
      <c r="F177" s="541">
        <v>17.29</v>
      </c>
      <c r="G177" s="542"/>
      <c r="H177" s="528"/>
      <c r="I177" s="528"/>
      <c r="J177" s="341">
        <f t="shared" si="5"/>
        <v>17.29</v>
      </c>
      <c r="K177" s="527"/>
      <c r="L177" s="163"/>
      <c r="M177" s="194">
        <f t="shared" si="6"/>
        <v>0</v>
      </c>
    </row>
    <row r="178" spans="2:13" x14ac:dyDescent="0.3">
      <c r="B178" s="197" t="s">
        <v>335</v>
      </c>
      <c r="C178" s="337"/>
      <c r="D178" s="69" t="s">
        <v>407</v>
      </c>
      <c r="E178" s="69" t="s">
        <v>4</v>
      </c>
      <c r="F178" s="541">
        <v>17.29</v>
      </c>
      <c r="G178" s="542"/>
      <c r="H178" s="528"/>
      <c r="I178" s="528"/>
      <c r="J178" s="341">
        <f t="shared" si="5"/>
        <v>17.29</v>
      </c>
      <c r="K178" s="527"/>
      <c r="L178" s="163"/>
      <c r="M178" s="194">
        <f t="shared" si="6"/>
        <v>0</v>
      </c>
    </row>
    <row r="179" spans="2:13" x14ac:dyDescent="0.3">
      <c r="B179" s="197" t="s">
        <v>303</v>
      </c>
      <c r="C179" s="337"/>
      <c r="D179" s="69" t="s">
        <v>362</v>
      </c>
      <c r="E179" s="69" t="s">
        <v>3</v>
      </c>
      <c r="F179" s="541">
        <v>20.37</v>
      </c>
      <c r="G179" s="542"/>
      <c r="H179" s="528"/>
      <c r="I179" s="528"/>
      <c r="J179" s="341">
        <f t="shared" si="5"/>
        <v>20.37</v>
      </c>
      <c r="K179" s="527"/>
      <c r="L179" s="163"/>
      <c r="M179" s="194">
        <f t="shared" si="6"/>
        <v>0</v>
      </c>
    </row>
    <row r="180" spans="2:13" x14ac:dyDescent="0.3">
      <c r="B180" s="197" t="s">
        <v>336</v>
      </c>
      <c r="C180" s="337"/>
      <c r="D180" s="69" t="s">
        <v>408</v>
      </c>
      <c r="E180" s="69" t="s">
        <v>4</v>
      </c>
      <c r="F180" s="541">
        <v>17.29</v>
      </c>
      <c r="G180" s="542"/>
      <c r="H180" s="528"/>
      <c r="I180" s="528"/>
      <c r="J180" s="341">
        <f t="shared" si="5"/>
        <v>17.29</v>
      </c>
      <c r="K180" s="527"/>
      <c r="L180" s="163"/>
      <c r="M180" s="194">
        <f t="shared" si="6"/>
        <v>0</v>
      </c>
    </row>
    <row r="181" spans="2:13" x14ac:dyDescent="0.3">
      <c r="B181" s="197" t="s">
        <v>279</v>
      </c>
      <c r="C181" s="337"/>
      <c r="D181" s="69" t="s">
        <v>364</v>
      </c>
      <c r="E181" s="69" t="s">
        <v>257</v>
      </c>
      <c r="F181" s="541">
        <v>74.95</v>
      </c>
      <c r="G181" s="542"/>
      <c r="H181" s="528"/>
      <c r="I181" s="528"/>
      <c r="J181" s="341">
        <f t="shared" si="5"/>
        <v>74.95</v>
      </c>
      <c r="K181" s="527"/>
      <c r="L181" s="163"/>
      <c r="M181" s="194">
        <f t="shared" si="6"/>
        <v>0</v>
      </c>
    </row>
    <row r="182" spans="2:13" x14ac:dyDescent="0.3">
      <c r="B182" s="197" t="s">
        <v>337</v>
      </c>
      <c r="C182" s="337"/>
      <c r="D182" s="69" t="s">
        <v>409</v>
      </c>
      <c r="E182" s="69" t="s">
        <v>4</v>
      </c>
      <c r="F182" s="541">
        <v>17.29</v>
      </c>
      <c r="G182" s="542"/>
      <c r="H182" s="528"/>
      <c r="I182" s="528"/>
      <c r="J182" s="341">
        <f t="shared" si="5"/>
        <v>17.29</v>
      </c>
      <c r="K182" s="527"/>
      <c r="L182" s="163"/>
      <c r="M182" s="194">
        <f t="shared" si="6"/>
        <v>0</v>
      </c>
    </row>
    <row r="183" spans="2:13" x14ac:dyDescent="0.3">
      <c r="B183" s="197" t="s">
        <v>338</v>
      </c>
      <c r="C183" s="337"/>
      <c r="D183" s="69" t="s">
        <v>410</v>
      </c>
      <c r="E183" s="69" t="s">
        <v>4</v>
      </c>
      <c r="F183" s="541">
        <v>17.29</v>
      </c>
      <c r="G183" s="542"/>
      <c r="H183" s="528"/>
      <c r="I183" s="528"/>
      <c r="J183" s="341">
        <f t="shared" si="5"/>
        <v>17.29</v>
      </c>
      <c r="K183" s="527"/>
      <c r="L183" s="163"/>
      <c r="M183" s="194">
        <f t="shared" si="6"/>
        <v>0</v>
      </c>
    </row>
    <row r="184" spans="2:13" x14ac:dyDescent="0.3">
      <c r="B184" s="197" t="s">
        <v>322</v>
      </c>
      <c r="C184" s="337"/>
      <c r="D184" s="69" t="s">
        <v>391</v>
      </c>
      <c r="E184" s="69" t="s">
        <v>3</v>
      </c>
      <c r="F184" s="541">
        <v>34.49</v>
      </c>
      <c r="G184" s="542"/>
      <c r="H184" s="528"/>
      <c r="I184" s="528"/>
      <c r="J184" s="341">
        <f t="shared" si="5"/>
        <v>34.49</v>
      </c>
      <c r="K184" s="527"/>
      <c r="L184" s="163"/>
      <c r="M184" s="194">
        <f t="shared" si="6"/>
        <v>0</v>
      </c>
    </row>
    <row r="185" spans="2:13" x14ac:dyDescent="0.3">
      <c r="B185" s="197" t="s">
        <v>323</v>
      </c>
      <c r="C185" s="337"/>
      <c r="D185" s="69" t="s">
        <v>392</v>
      </c>
      <c r="E185" s="69" t="s">
        <v>3</v>
      </c>
      <c r="F185" s="541">
        <v>34.49</v>
      </c>
      <c r="G185" s="542"/>
      <c r="H185" s="528"/>
      <c r="I185" s="528"/>
      <c r="J185" s="341">
        <f t="shared" si="5"/>
        <v>34.49</v>
      </c>
      <c r="K185" s="527"/>
      <c r="L185" s="163"/>
      <c r="M185" s="194">
        <f t="shared" si="6"/>
        <v>0</v>
      </c>
    </row>
    <row r="186" spans="2:13" x14ac:dyDescent="0.3">
      <c r="B186" s="197" t="s">
        <v>324</v>
      </c>
      <c r="C186" s="337"/>
      <c r="D186" s="69" t="s">
        <v>393</v>
      </c>
      <c r="E186" s="69" t="s">
        <v>3</v>
      </c>
      <c r="F186" s="541">
        <v>34.49</v>
      </c>
      <c r="G186" s="542"/>
      <c r="H186" s="528"/>
      <c r="I186" s="528"/>
      <c r="J186" s="341">
        <f t="shared" si="5"/>
        <v>34.49</v>
      </c>
      <c r="K186" s="527"/>
      <c r="L186" s="163"/>
      <c r="M186" s="194">
        <f t="shared" si="6"/>
        <v>0</v>
      </c>
    </row>
    <row r="187" spans="2:13" x14ac:dyDescent="0.3">
      <c r="B187" s="197" t="s">
        <v>280</v>
      </c>
      <c r="C187" s="337"/>
      <c r="D187" s="69" t="s">
        <v>365</v>
      </c>
      <c r="E187" s="69" t="s">
        <v>257</v>
      </c>
      <c r="F187" s="541">
        <v>74.95</v>
      </c>
      <c r="G187" s="542"/>
      <c r="H187" s="528"/>
      <c r="I187" s="528"/>
      <c r="J187" s="341">
        <f t="shared" si="5"/>
        <v>74.95</v>
      </c>
      <c r="K187" s="527"/>
      <c r="L187" s="163"/>
      <c r="M187" s="194">
        <f t="shared" si="6"/>
        <v>0</v>
      </c>
    </row>
    <row r="188" spans="2:13" x14ac:dyDescent="0.3">
      <c r="B188" s="197" t="s">
        <v>325</v>
      </c>
      <c r="C188" s="337"/>
      <c r="D188" s="69" t="s">
        <v>394</v>
      </c>
      <c r="E188" s="69" t="s">
        <v>3</v>
      </c>
      <c r="F188" s="541">
        <v>34.49</v>
      </c>
      <c r="G188" s="542"/>
      <c r="H188" s="528"/>
      <c r="I188" s="528"/>
      <c r="J188" s="341">
        <f t="shared" si="5"/>
        <v>34.49</v>
      </c>
      <c r="K188" s="527"/>
      <c r="L188" s="163"/>
      <c r="M188" s="194">
        <f t="shared" si="6"/>
        <v>0</v>
      </c>
    </row>
    <row r="189" spans="2:13" x14ac:dyDescent="0.3">
      <c r="B189" s="197" t="s">
        <v>339</v>
      </c>
      <c r="C189" s="337"/>
      <c r="D189" s="69" t="s">
        <v>411</v>
      </c>
      <c r="E189" s="69" t="s">
        <v>4</v>
      </c>
      <c r="F189" s="541">
        <v>17.29</v>
      </c>
      <c r="G189" s="542"/>
      <c r="H189" s="528"/>
      <c r="I189" s="528"/>
      <c r="J189" s="341">
        <f t="shared" si="5"/>
        <v>17.29</v>
      </c>
      <c r="K189" s="527"/>
      <c r="L189" s="163"/>
      <c r="M189" s="194">
        <f t="shared" si="6"/>
        <v>0</v>
      </c>
    </row>
    <row r="190" spans="2:13" x14ac:dyDescent="0.3">
      <c r="B190" s="197" t="s">
        <v>276</v>
      </c>
      <c r="C190" s="337"/>
      <c r="D190" s="69" t="s">
        <v>395</v>
      </c>
      <c r="E190" s="69" t="s">
        <v>257</v>
      </c>
      <c r="F190" s="541">
        <v>120.8</v>
      </c>
      <c r="G190" s="542"/>
      <c r="H190" s="528"/>
      <c r="I190" s="528"/>
      <c r="J190" s="341">
        <f t="shared" si="5"/>
        <v>120.8</v>
      </c>
      <c r="K190" s="527"/>
      <c r="L190" s="163"/>
      <c r="M190" s="194">
        <f t="shared" si="6"/>
        <v>0</v>
      </c>
    </row>
    <row r="191" spans="2:13" x14ac:dyDescent="0.3">
      <c r="B191" s="197" t="s">
        <v>326</v>
      </c>
      <c r="C191" s="337"/>
      <c r="D191" s="69" t="s">
        <v>396</v>
      </c>
      <c r="E191" s="69" t="s">
        <v>3</v>
      </c>
      <c r="F191" s="541">
        <v>34.49</v>
      </c>
      <c r="G191" s="542"/>
      <c r="H191" s="528"/>
      <c r="I191" s="528"/>
      <c r="J191" s="341">
        <f t="shared" si="5"/>
        <v>34.49</v>
      </c>
      <c r="K191" s="527"/>
      <c r="L191" s="163"/>
      <c r="M191" s="194">
        <f t="shared" si="6"/>
        <v>0</v>
      </c>
    </row>
    <row r="192" spans="2:13" x14ac:dyDescent="0.3">
      <c r="B192" s="197" t="s">
        <v>275</v>
      </c>
      <c r="C192" s="337"/>
      <c r="D192" s="69" t="s">
        <v>397</v>
      </c>
      <c r="E192" s="69" t="s">
        <v>257</v>
      </c>
      <c r="F192" s="541">
        <v>120.8</v>
      </c>
      <c r="G192" s="542"/>
      <c r="H192" s="528"/>
      <c r="I192" s="528"/>
      <c r="J192" s="341">
        <f t="shared" si="5"/>
        <v>120.8</v>
      </c>
      <c r="K192" s="527"/>
      <c r="L192" s="163"/>
      <c r="M192" s="194">
        <f t="shared" si="6"/>
        <v>0</v>
      </c>
    </row>
    <row r="193" spans="2:13" x14ac:dyDescent="0.3">
      <c r="B193" s="197" t="s">
        <v>450</v>
      </c>
      <c r="C193" s="337"/>
      <c r="D193" s="69" t="s">
        <v>398</v>
      </c>
      <c r="E193" s="69" t="s">
        <v>3</v>
      </c>
      <c r="F193" s="541">
        <v>34.49</v>
      </c>
      <c r="G193" s="542"/>
      <c r="H193" s="528"/>
      <c r="I193" s="528"/>
      <c r="J193" s="341">
        <f t="shared" si="5"/>
        <v>34.49</v>
      </c>
      <c r="K193" s="527"/>
      <c r="L193" s="163"/>
      <c r="M193" s="194">
        <f t="shared" si="6"/>
        <v>0</v>
      </c>
    </row>
    <row r="194" spans="2:13" x14ac:dyDescent="0.3">
      <c r="B194" s="197" t="s">
        <v>319</v>
      </c>
      <c r="C194" s="337"/>
      <c r="D194" s="69" t="s">
        <v>388</v>
      </c>
      <c r="E194" s="69" t="s">
        <v>3</v>
      </c>
      <c r="F194" s="541">
        <v>34.49</v>
      </c>
      <c r="G194" s="542"/>
      <c r="H194" s="528"/>
      <c r="I194" s="528"/>
      <c r="J194" s="341">
        <f t="shared" si="5"/>
        <v>34.49</v>
      </c>
      <c r="K194" s="527"/>
      <c r="L194" s="163"/>
      <c r="M194" s="194">
        <f t="shared" si="6"/>
        <v>0</v>
      </c>
    </row>
    <row r="195" spans="2:13" x14ac:dyDescent="0.3">
      <c r="B195" s="197" t="s">
        <v>281</v>
      </c>
      <c r="C195" s="337"/>
      <c r="D195" s="69" t="s">
        <v>366</v>
      </c>
      <c r="E195" s="69" t="s">
        <v>257</v>
      </c>
      <c r="F195" s="541">
        <v>74.95</v>
      </c>
      <c r="G195" s="542"/>
      <c r="H195" s="528"/>
      <c r="I195" s="528"/>
      <c r="J195" s="341">
        <f t="shared" si="5"/>
        <v>74.95</v>
      </c>
      <c r="K195" s="527"/>
      <c r="L195" s="163"/>
      <c r="M195" s="194">
        <f t="shared" si="6"/>
        <v>0</v>
      </c>
    </row>
    <row r="196" spans="2:13" x14ac:dyDescent="0.3">
      <c r="B196" s="197" t="s">
        <v>282</v>
      </c>
      <c r="C196" s="337"/>
      <c r="D196" s="69" t="s">
        <v>367</v>
      </c>
      <c r="E196" s="69" t="s">
        <v>257</v>
      </c>
      <c r="F196" s="541">
        <v>74.95</v>
      </c>
      <c r="G196" s="542"/>
      <c r="H196" s="528"/>
      <c r="I196" s="528"/>
      <c r="J196" s="341">
        <f t="shared" si="5"/>
        <v>74.95</v>
      </c>
      <c r="K196" s="527"/>
      <c r="L196" s="163"/>
      <c r="M196" s="194">
        <f t="shared" si="6"/>
        <v>0</v>
      </c>
    </row>
    <row r="197" spans="2:13" x14ac:dyDescent="0.3">
      <c r="B197" s="197" t="s">
        <v>283</v>
      </c>
      <c r="C197" s="337"/>
      <c r="D197" s="69" t="s">
        <v>368</v>
      </c>
      <c r="E197" s="69" t="s">
        <v>257</v>
      </c>
      <c r="F197" s="541">
        <v>78.7</v>
      </c>
      <c r="G197" s="542"/>
      <c r="H197" s="528"/>
      <c r="I197" s="528"/>
      <c r="J197" s="341">
        <f t="shared" si="5"/>
        <v>78.7</v>
      </c>
      <c r="K197" s="527"/>
      <c r="L197" s="163"/>
      <c r="M197" s="194">
        <f t="shared" si="6"/>
        <v>0</v>
      </c>
    </row>
    <row r="198" spans="2:13" x14ac:dyDescent="0.3">
      <c r="B198" s="197" t="s">
        <v>284</v>
      </c>
      <c r="C198" s="337"/>
      <c r="D198" s="69" t="s">
        <v>369</v>
      </c>
      <c r="E198" s="69" t="s">
        <v>257</v>
      </c>
      <c r="F198" s="541">
        <v>74.95</v>
      </c>
      <c r="G198" s="542"/>
      <c r="H198" s="528"/>
      <c r="I198" s="528"/>
      <c r="J198" s="341">
        <f t="shared" ref="J198:J203" si="7">F198-F198*$K$8</f>
        <v>74.95</v>
      </c>
      <c r="K198" s="527"/>
      <c r="L198" s="163"/>
      <c r="M198" s="194">
        <f t="shared" si="6"/>
        <v>0</v>
      </c>
    </row>
    <row r="199" spans="2:13" x14ac:dyDescent="0.3">
      <c r="B199" s="197" t="s">
        <v>340</v>
      </c>
      <c r="C199" s="337"/>
      <c r="D199" s="70" t="s">
        <v>412</v>
      </c>
      <c r="E199" s="70" t="s">
        <v>4</v>
      </c>
      <c r="F199" s="541">
        <v>31.43</v>
      </c>
      <c r="G199" s="542"/>
      <c r="H199" s="528"/>
      <c r="I199" s="528"/>
      <c r="J199" s="341">
        <f t="shared" si="7"/>
        <v>31.43</v>
      </c>
      <c r="K199" s="527"/>
      <c r="L199" s="163"/>
      <c r="M199" s="194">
        <f t="shared" si="6"/>
        <v>0</v>
      </c>
    </row>
    <row r="200" spans="2:13" x14ac:dyDescent="0.3">
      <c r="B200" s="197" t="s">
        <v>341</v>
      </c>
      <c r="C200" s="337"/>
      <c r="D200" s="70" t="s">
        <v>413</v>
      </c>
      <c r="E200" s="70" t="s">
        <v>4</v>
      </c>
      <c r="F200" s="541">
        <v>31.43</v>
      </c>
      <c r="G200" s="542"/>
      <c r="H200" s="528"/>
      <c r="I200" s="528"/>
      <c r="J200" s="341">
        <f t="shared" si="7"/>
        <v>31.43</v>
      </c>
      <c r="K200" s="527"/>
      <c r="L200" s="163"/>
      <c r="M200" s="194">
        <f t="shared" si="6"/>
        <v>0</v>
      </c>
    </row>
    <row r="201" spans="2:13" x14ac:dyDescent="0.3">
      <c r="B201" s="197" t="s">
        <v>342</v>
      </c>
      <c r="C201" s="337"/>
      <c r="D201" s="70" t="s">
        <v>414</v>
      </c>
      <c r="E201" s="70" t="s">
        <v>4</v>
      </c>
      <c r="F201" s="541">
        <v>31.43</v>
      </c>
      <c r="G201" s="542"/>
      <c r="H201" s="528"/>
      <c r="I201" s="528"/>
      <c r="J201" s="341">
        <f t="shared" si="7"/>
        <v>31.43</v>
      </c>
      <c r="K201" s="527"/>
      <c r="L201" s="163"/>
      <c r="M201" s="194">
        <f t="shared" si="6"/>
        <v>0</v>
      </c>
    </row>
    <row r="202" spans="2:13" x14ac:dyDescent="0.3">
      <c r="B202" s="197" t="s">
        <v>285</v>
      </c>
      <c r="C202" s="337"/>
      <c r="D202" s="69" t="s">
        <v>370</v>
      </c>
      <c r="E202" s="69" t="s">
        <v>257</v>
      </c>
      <c r="F202" s="541">
        <v>74.95</v>
      </c>
      <c r="G202" s="542"/>
      <c r="H202" s="528"/>
      <c r="I202" s="528"/>
      <c r="J202" s="341">
        <f t="shared" si="7"/>
        <v>74.95</v>
      </c>
      <c r="K202" s="527"/>
      <c r="L202" s="163"/>
      <c r="M202" s="194">
        <f t="shared" ref="M202:M264" si="8">L202*J202</f>
        <v>0</v>
      </c>
    </row>
    <row r="203" spans="2:13" x14ac:dyDescent="0.3">
      <c r="B203" s="197" t="s">
        <v>286</v>
      </c>
      <c r="C203" s="337"/>
      <c r="D203" s="69" t="s">
        <v>371</v>
      </c>
      <c r="E203" s="69" t="s">
        <v>257</v>
      </c>
      <c r="F203" s="541">
        <v>74.95</v>
      </c>
      <c r="G203" s="542"/>
      <c r="H203" s="528"/>
      <c r="I203" s="528"/>
      <c r="J203" s="341">
        <f t="shared" si="7"/>
        <v>74.95</v>
      </c>
      <c r="K203" s="527"/>
      <c r="L203" s="163"/>
      <c r="M203" s="194">
        <f t="shared" si="8"/>
        <v>0</v>
      </c>
    </row>
    <row r="204" spans="2:13" ht="18" thickBot="1" x14ac:dyDescent="0.35">
      <c r="B204" s="390" t="s">
        <v>471</v>
      </c>
      <c r="C204" s="391"/>
      <c r="D204" s="391"/>
      <c r="E204" s="391"/>
      <c r="F204" s="391"/>
      <c r="G204" s="391"/>
      <c r="H204" s="391"/>
      <c r="I204" s="391"/>
      <c r="J204" s="391"/>
      <c r="K204" s="391"/>
      <c r="L204" s="163"/>
      <c r="M204" s="194"/>
    </row>
    <row r="205" spans="2:13" ht="17.399999999999999" x14ac:dyDescent="0.3">
      <c r="B205" s="138" t="s">
        <v>588</v>
      </c>
      <c r="C205" s="131"/>
      <c r="D205" s="139" t="s">
        <v>759</v>
      </c>
      <c r="E205" s="146" t="s">
        <v>3</v>
      </c>
      <c r="F205" s="529">
        <v>26.99</v>
      </c>
      <c r="G205" s="529"/>
      <c r="H205" s="140"/>
      <c r="I205" s="140"/>
      <c r="J205" s="537">
        <f>F205-F205*$K$8</f>
        <v>26.99</v>
      </c>
      <c r="K205" s="538"/>
      <c r="L205" s="163"/>
      <c r="M205" s="194">
        <f t="shared" si="8"/>
        <v>0</v>
      </c>
    </row>
    <row r="206" spans="2:13" ht="17.399999999999999" x14ac:dyDescent="0.3">
      <c r="B206" s="141" t="s">
        <v>449</v>
      </c>
      <c r="C206" s="129"/>
      <c r="D206" s="142" t="s">
        <v>722</v>
      </c>
      <c r="E206" s="26" t="s">
        <v>3</v>
      </c>
      <c r="F206" s="522">
        <v>31.5</v>
      </c>
      <c r="G206" s="522"/>
      <c r="H206" s="26"/>
      <c r="I206" s="143">
        <v>20</v>
      </c>
      <c r="J206" s="582">
        <f>F206-F206*$K$8</f>
        <v>31.5</v>
      </c>
      <c r="K206" s="583"/>
      <c r="L206" s="163"/>
      <c r="M206" s="194">
        <f t="shared" si="8"/>
        <v>0</v>
      </c>
    </row>
    <row r="207" spans="2:13" ht="18" thickBot="1" x14ac:dyDescent="0.35">
      <c r="B207" s="147" t="s">
        <v>289</v>
      </c>
      <c r="C207" s="148"/>
      <c r="D207" s="149" t="s">
        <v>344</v>
      </c>
      <c r="E207" s="149" t="s">
        <v>95</v>
      </c>
      <c r="F207" s="562">
        <v>92.57</v>
      </c>
      <c r="G207" s="562"/>
      <c r="H207" s="561"/>
      <c r="I207" s="561"/>
      <c r="J207" s="534">
        <f>F207-F207*$K$8</f>
        <v>92.57</v>
      </c>
      <c r="K207" s="535"/>
      <c r="L207" s="163"/>
      <c r="M207" s="194">
        <f t="shared" si="8"/>
        <v>0</v>
      </c>
    </row>
    <row r="208" spans="2:13" ht="17.399999999999999" x14ac:dyDescent="0.3">
      <c r="B208" s="138" t="s">
        <v>763</v>
      </c>
      <c r="C208" s="131"/>
      <c r="D208" s="132" t="s">
        <v>774</v>
      </c>
      <c r="E208" s="132" t="s">
        <v>762</v>
      </c>
      <c r="F208" s="529">
        <v>15.53</v>
      </c>
      <c r="G208" s="529"/>
      <c r="H208" s="529"/>
      <c r="I208" s="529"/>
      <c r="J208" s="529">
        <f t="shared" ref="J208" si="9">F208-F208*$K$8</f>
        <v>15.53</v>
      </c>
      <c r="K208" s="530"/>
      <c r="L208" s="163"/>
      <c r="M208" s="194">
        <f t="shared" si="8"/>
        <v>0</v>
      </c>
    </row>
    <row r="209" spans="2:13" ht="17.399999999999999" x14ac:dyDescent="0.3">
      <c r="B209" s="141" t="s">
        <v>772</v>
      </c>
      <c r="C209" s="129"/>
      <c r="D209" s="69" t="s">
        <v>774</v>
      </c>
      <c r="E209" s="69" t="s">
        <v>3</v>
      </c>
      <c r="F209" s="522">
        <v>17.079999999999998</v>
      </c>
      <c r="G209" s="522"/>
      <c r="H209" s="129"/>
      <c r="I209" s="129"/>
      <c r="J209" s="522">
        <f t="shared" ref="J209:J210" si="10">F209-F209*$K$8</f>
        <v>17.079999999999998</v>
      </c>
      <c r="K209" s="523"/>
      <c r="L209" s="163"/>
      <c r="M209" s="194">
        <f t="shared" si="8"/>
        <v>0</v>
      </c>
    </row>
    <row r="210" spans="2:13" ht="15" thickBot="1" x14ac:dyDescent="0.35">
      <c r="B210" s="144" t="s">
        <v>773</v>
      </c>
      <c r="C210" s="133"/>
      <c r="D210" s="134" t="s">
        <v>774</v>
      </c>
      <c r="E210" s="134" t="s">
        <v>31</v>
      </c>
      <c r="F210" s="524">
        <v>46.59</v>
      </c>
      <c r="G210" s="524"/>
      <c r="H210" s="135"/>
      <c r="I210" s="135"/>
      <c r="J210" s="524">
        <f t="shared" si="10"/>
        <v>46.59</v>
      </c>
      <c r="K210" s="525"/>
      <c r="L210" s="163"/>
      <c r="M210" s="194">
        <f t="shared" si="8"/>
        <v>0</v>
      </c>
    </row>
    <row r="211" spans="2:13" ht="17.399999999999999" x14ac:dyDescent="0.3">
      <c r="B211" s="138" t="s">
        <v>764</v>
      </c>
      <c r="C211" s="131"/>
      <c r="D211" s="132" t="s">
        <v>472</v>
      </c>
      <c r="E211" s="132" t="s">
        <v>762</v>
      </c>
      <c r="F211" s="529">
        <v>15.53</v>
      </c>
      <c r="G211" s="529"/>
      <c r="H211" s="529"/>
      <c r="I211" s="529"/>
      <c r="J211" s="529">
        <f t="shared" ref="J211:J225" si="11">F211-F211*$K$8</f>
        <v>15.53</v>
      </c>
      <c r="K211" s="530"/>
      <c r="L211" s="163"/>
      <c r="M211" s="194">
        <f t="shared" si="8"/>
        <v>0</v>
      </c>
    </row>
    <row r="212" spans="2:13" ht="17.399999999999999" x14ac:dyDescent="0.3">
      <c r="B212" s="141" t="s">
        <v>765</v>
      </c>
      <c r="C212" s="129"/>
      <c r="D212" s="69" t="s">
        <v>472</v>
      </c>
      <c r="E212" s="69" t="s">
        <v>3</v>
      </c>
      <c r="F212" s="522">
        <v>17.079999999999998</v>
      </c>
      <c r="G212" s="522"/>
      <c r="H212" s="129"/>
      <c r="I212" s="129"/>
      <c r="J212" s="522">
        <f t="shared" si="11"/>
        <v>17.079999999999998</v>
      </c>
      <c r="K212" s="523"/>
      <c r="L212" s="163"/>
      <c r="M212" s="194">
        <f t="shared" si="8"/>
        <v>0</v>
      </c>
    </row>
    <row r="213" spans="2:13" ht="15" thickBot="1" x14ac:dyDescent="0.35">
      <c r="B213" s="144" t="s">
        <v>752</v>
      </c>
      <c r="C213" s="133"/>
      <c r="D213" s="134" t="s">
        <v>472</v>
      </c>
      <c r="E213" s="134" t="s">
        <v>31</v>
      </c>
      <c r="F213" s="536">
        <v>46.59</v>
      </c>
      <c r="G213" s="536"/>
      <c r="H213" s="135"/>
      <c r="I213" s="135"/>
      <c r="J213" s="524">
        <f t="shared" si="11"/>
        <v>46.59</v>
      </c>
      <c r="K213" s="525"/>
      <c r="L213" s="163"/>
      <c r="M213" s="194">
        <f t="shared" si="8"/>
        <v>0</v>
      </c>
    </row>
    <row r="214" spans="2:13" x14ac:dyDescent="0.3">
      <c r="B214" s="145" t="s">
        <v>755</v>
      </c>
      <c r="C214" s="151"/>
      <c r="D214" s="150" t="s">
        <v>473</v>
      </c>
      <c r="E214" s="150" t="s">
        <v>762</v>
      </c>
      <c r="F214" s="601">
        <v>16.86</v>
      </c>
      <c r="G214" s="601"/>
      <c r="H214" s="152"/>
      <c r="I214" s="152"/>
      <c r="J214" s="598">
        <f t="shared" si="11"/>
        <v>16.86</v>
      </c>
      <c r="K214" s="599"/>
      <c r="L214" s="163"/>
      <c r="M214" s="194">
        <f t="shared" si="8"/>
        <v>0</v>
      </c>
    </row>
    <row r="215" spans="2:13" x14ac:dyDescent="0.3">
      <c r="B215" s="141" t="s">
        <v>757</v>
      </c>
      <c r="C215" s="130"/>
      <c r="D215" s="69" t="s">
        <v>473</v>
      </c>
      <c r="E215" s="69" t="s">
        <v>3</v>
      </c>
      <c r="F215" s="522">
        <v>18.54</v>
      </c>
      <c r="G215" s="522"/>
      <c r="H215" s="85"/>
      <c r="I215" s="85"/>
      <c r="J215" s="522">
        <f t="shared" si="11"/>
        <v>18.54</v>
      </c>
      <c r="K215" s="523"/>
      <c r="L215" s="163"/>
      <c r="M215" s="194">
        <f t="shared" si="8"/>
        <v>0</v>
      </c>
    </row>
    <row r="216" spans="2:13" ht="15" thickBot="1" x14ac:dyDescent="0.35">
      <c r="B216" s="144" t="s">
        <v>766</v>
      </c>
      <c r="C216" s="133"/>
      <c r="D216" s="134" t="s">
        <v>473</v>
      </c>
      <c r="E216" s="134" t="s">
        <v>31</v>
      </c>
      <c r="F216" s="524">
        <v>50.58</v>
      </c>
      <c r="G216" s="524"/>
      <c r="H216" s="135"/>
      <c r="I216" s="135"/>
      <c r="J216" s="524">
        <f t="shared" si="11"/>
        <v>50.58</v>
      </c>
      <c r="K216" s="525"/>
      <c r="L216" s="163"/>
      <c r="M216" s="194">
        <f t="shared" si="8"/>
        <v>0</v>
      </c>
    </row>
    <row r="217" spans="2:13" x14ac:dyDescent="0.3">
      <c r="B217" s="138" t="s">
        <v>756</v>
      </c>
      <c r="C217" s="136"/>
      <c r="D217" s="132" t="s">
        <v>474</v>
      </c>
      <c r="E217" s="132" t="s">
        <v>762</v>
      </c>
      <c r="F217" s="600">
        <v>16.86</v>
      </c>
      <c r="G217" s="600"/>
      <c r="H217" s="137"/>
      <c r="I217" s="137"/>
      <c r="J217" s="529">
        <f t="shared" si="11"/>
        <v>16.86</v>
      </c>
      <c r="K217" s="530"/>
      <c r="L217" s="163"/>
      <c r="M217" s="194">
        <f t="shared" si="8"/>
        <v>0</v>
      </c>
    </row>
    <row r="218" spans="2:13" x14ac:dyDescent="0.3">
      <c r="B218" s="141" t="s">
        <v>758</v>
      </c>
      <c r="C218" s="130"/>
      <c r="D218" s="69" t="s">
        <v>474</v>
      </c>
      <c r="E218" s="69" t="s">
        <v>3</v>
      </c>
      <c r="F218" s="522">
        <v>18.54</v>
      </c>
      <c r="G218" s="522"/>
      <c r="H218" s="85"/>
      <c r="I218" s="85"/>
      <c r="J218" s="522">
        <f t="shared" si="11"/>
        <v>18.54</v>
      </c>
      <c r="K218" s="523"/>
      <c r="L218" s="163"/>
      <c r="M218" s="194">
        <f t="shared" si="8"/>
        <v>0</v>
      </c>
    </row>
    <row r="219" spans="2:13" ht="15" thickBot="1" x14ac:dyDescent="0.35">
      <c r="B219" s="144" t="s">
        <v>767</v>
      </c>
      <c r="C219" s="133"/>
      <c r="D219" s="134" t="s">
        <v>474</v>
      </c>
      <c r="E219" s="134" t="s">
        <v>31</v>
      </c>
      <c r="F219" s="536">
        <v>50.58</v>
      </c>
      <c r="G219" s="536"/>
      <c r="H219" s="135"/>
      <c r="I219" s="135"/>
      <c r="J219" s="524">
        <f t="shared" si="11"/>
        <v>50.58</v>
      </c>
      <c r="K219" s="525"/>
      <c r="L219" s="163"/>
      <c r="M219" s="194">
        <f t="shared" si="8"/>
        <v>0</v>
      </c>
    </row>
    <row r="220" spans="2:13" x14ac:dyDescent="0.3">
      <c r="B220" s="138" t="s">
        <v>768</v>
      </c>
      <c r="C220" s="136"/>
      <c r="D220" s="132" t="s">
        <v>475</v>
      </c>
      <c r="E220" s="132" t="s">
        <v>762</v>
      </c>
      <c r="F220" s="600">
        <v>15.53</v>
      </c>
      <c r="G220" s="600"/>
      <c r="H220" s="137"/>
      <c r="I220" s="137"/>
      <c r="J220" s="529">
        <f t="shared" si="11"/>
        <v>15.53</v>
      </c>
      <c r="K220" s="530"/>
      <c r="L220" s="163"/>
      <c r="M220" s="194">
        <f t="shared" si="8"/>
        <v>0</v>
      </c>
    </row>
    <row r="221" spans="2:13" x14ac:dyDescent="0.3">
      <c r="B221" s="141" t="s">
        <v>769</v>
      </c>
      <c r="C221" s="130"/>
      <c r="D221" s="69" t="s">
        <v>475</v>
      </c>
      <c r="E221" s="69" t="s">
        <v>3</v>
      </c>
      <c r="F221" s="597">
        <v>17.079999999999998</v>
      </c>
      <c r="G221" s="597"/>
      <c r="H221" s="85"/>
      <c r="I221" s="85"/>
      <c r="J221" s="522">
        <f t="shared" si="11"/>
        <v>17.079999999999998</v>
      </c>
      <c r="K221" s="523"/>
      <c r="L221" s="163"/>
      <c r="M221" s="194">
        <f t="shared" si="8"/>
        <v>0</v>
      </c>
    </row>
    <row r="222" spans="2:13" ht="15" thickBot="1" x14ac:dyDescent="0.35">
      <c r="B222" s="144" t="s">
        <v>753</v>
      </c>
      <c r="C222" s="133"/>
      <c r="D222" s="134" t="s">
        <v>475</v>
      </c>
      <c r="E222" s="134" t="s">
        <v>31</v>
      </c>
      <c r="F222" s="536">
        <v>46.59</v>
      </c>
      <c r="G222" s="536"/>
      <c r="H222" s="135"/>
      <c r="I222" s="135"/>
      <c r="J222" s="524">
        <f t="shared" si="11"/>
        <v>46.59</v>
      </c>
      <c r="K222" s="525"/>
      <c r="L222" s="163"/>
      <c r="M222" s="194">
        <f t="shared" si="8"/>
        <v>0</v>
      </c>
    </row>
    <row r="223" spans="2:13" x14ac:dyDescent="0.3">
      <c r="B223" s="138" t="s">
        <v>770</v>
      </c>
      <c r="C223" s="136"/>
      <c r="D223" s="132" t="s">
        <v>476</v>
      </c>
      <c r="E223" s="132" t="s">
        <v>762</v>
      </c>
      <c r="F223" s="600">
        <v>15.53</v>
      </c>
      <c r="G223" s="600"/>
      <c r="H223" s="137"/>
      <c r="I223" s="137"/>
      <c r="J223" s="529">
        <f t="shared" si="11"/>
        <v>15.53</v>
      </c>
      <c r="K223" s="530"/>
      <c r="L223" s="163"/>
      <c r="M223" s="194">
        <f t="shared" si="8"/>
        <v>0</v>
      </c>
    </row>
    <row r="224" spans="2:13" x14ac:dyDescent="0.3">
      <c r="B224" s="141" t="s">
        <v>771</v>
      </c>
      <c r="C224" s="130"/>
      <c r="D224" s="69" t="s">
        <v>476</v>
      </c>
      <c r="E224" s="69" t="s">
        <v>3</v>
      </c>
      <c r="F224" s="597">
        <v>17.079999999999998</v>
      </c>
      <c r="G224" s="597"/>
      <c r="H224" s="85"/>
      <c r="I224" s="85"/>
      <c r="J224" s="522">
        <f t="shared" si="11"/>
        <v>17.079999999999998</v>
      </c>
      <c r="K224" s="523"/>
      <c r="L224" s="163"/>
      <c r="M224" s="194">
        <f t="shared" si="8"/>
        <v>0</v>
      </c>
    </row>
    <row r="225" spans="2:13" ht="15" thickBot="1" x14ac:dyDescent="0.35">
      <c r="B225" s="144" t="s">
        <v>754</v>
      </c>
      <c r="C225" s="133"/>
      <c r="D225" s="134" t="s">
        <v>476</v>
      </c>
      <c r="E225" s="134" t="s">
        <v>31</v>
      </c>
      <c r="F225" s="524">
        <v>46.59</v>
      </c>
      <c r="G225" s="524"/>
      <c r="H225" s="135"/>
      <c r="I225" s="135"/>
      <c r="J225" s="524">
        <f t="shared" si="11"/>
        <v>46.59</v>
      </c>
      <c r="K225" s="525"/>
      <c r="L225" s="163"/>
      <c r="M225" s="194">
        <f t="shared" si="8"/>
        <v>0</v>
      </c>
    </row>
    <row r="226" spans="2:13" ht="17.399999999999999" customHeight="1" x14ac:dyDescent="0.3">
      <c r="B226" s="390" t="s">
        <v>94</v>
      </c>
      <c r="C226" s="391"/>
      <c r="D226" s="391"/>
      <c r="E226" s="391"/>
      <c r="F226" s="391"/>
      <c r="G226" s="391"/>
      <c r="H226" s="391"/>
      <c r="I226" s="391"/>
      <c r="J226" s="391"/>
      <c r="K226" s="391"/>
      <c r="L226" s="163"/>
      <c r="M226" s="194"/>
    </row>
    <row r="227" spans="2:13" ht="15.6" x14ac:dyDescent="0.3">
      <c r="B227" s="198" t="s">
        <v>258</v>
      </c>
      <c r="C227" s="373"/>
      <c r="D227" s="64" t="s">
        <v>415</v>
      </c>
      <c r="E227" s="28" t="s">
        <v>257</v>
      </c>
      <c r="F227" s="493">
        <v>60.03</v>
      </c>
      <c r="G227" s="494"/>
      <c r="H227" s="356"/>
      <c r="I227" s="356"/>
      <c r="J227" s="345">
        <f>F227-F227*$K$8</f>
        <v>60.03</v>
      </c>
      <c r="K227" s="357"/>
      <c r="L227" s="163"/>
      <c r="M227" s="194">
        <f t="shared" si="8"/>
        <v>0</v>
      </c>
    </row>
    <row r="228" spans="2:13" ht="15.6" x14ac:dyDescent="0.3">
      <c r="B228" s="198" t="s">
        <v>259</v>
      </c>
      <c r="C228" s="374"/>
      <c r="D228" s="64" t="s">
        <v>416</v>
      </c>
      <c r="E228" s="28" t="s">
        <v>257</v>
      </c>
      <c r="F228" s="493">
        <v>74.760000000000005</v>
      </c>
      <c r="G228" s="494"/>
      <c r="H228" s="356"/>
      <c r="I228" s="356"/>
      <c r="J228" s="345">
        <f t="shared" ref="J228:J243" si="12">F228-F228*$K$8</f>
        <v>74.760000000000005</v>
      </c>
      <c r="K228" s="357"/>
      <c r="L228" s="163"/>
      <c r="M228" s="194">
        <f t="shared" si="8"/>
        <v>0</v>
      </c>
    </row>
    <row r="229" spans="2:13" ht="15.6" x14ac:dyDescent="0.3">
      <c r="B229" s="198" t="s">
        <v>260</v>
      </c>
      <c r="C229" s="374"/>
      <c r="D229" s="64" t="s">
        <v>417</v>
      </c>
      <c r="E229" s="28" t="s">
        <v>257</v>
      </c>
      <c r="F229" s="493">
        <v>60.03</v>
      </c>
      <c r="G229" s="494"/>
      <c r="H229" s="356"/>
      <c r="I229" s="356"/>
      <c r="J229" s="345">
        <f t="shared" si="12"/>
        <v>60.03</v>
      </c>
      <c r="K229" s="357"/>
      <c r="L229" s="163"/>
      <c r="M229" s="194">
        <f t="shared" si="8"/>
        <v>0</v>
      </c>
    </row>
    <row r="230" spans="2:13" ht="15.6" x14ac:dyDescent="0.3">
      <c r="B230" s="198" t="s">
        <v>261</v>
      </c>
      <c r="C230" s="374"/>
      <c r="D230" s="64" t="s">
        <v>418</v>
      </c>
      <c r="E230" s="28" t="s">
        <v>257</v>
      </c>
      <c r="F230" s="493">
        <v>74.760000000000005</v>
      </c>
      <c r="G230" s="494"/>
      <c r="H230" s="356"/>
      <c r="I230" s="356"/>
      <c r="J230" s="345">
        <f t="shared" si="12"/>
        <v>74.760000000000005</v>
      </c>
      <c r="K230" s="357"/>
      <c r="L230" s="163"/>
      <c r="M230" s="194">
        <f t="shared" si="8"/>
        <v>0</v>
      </c>
    </row>
    <row r="231" spans="2:13" ht="15.6" x14ac:dyDescent="0.3">
      <c r="B231" s="198" t="s">
        <v>270</v>
      </c>
      <c r="C231" s="374"/>
      <c r="D231" s="64" t="s">
        <v>427</v>
      </c>
      <c r="E231" s="28" t="s">
        <v>257</v>
      </c>
      <c r="F231" s="543">
        <v>74.760000000000005</v>
      </c>
      <c r="G231" s="544"/>
      <c r="H231" s="356"/>
      <c r="I231" s="356"/>
      <c r="J231" s="345">
        <f t="shared" si="12"/>
        <v>74.760000000000005</v>
      </c>
      <c r="K231" s="357"/>
      <c r="L231" s="163"/>
      <c r="M231" s="194">
        <f t="shared" si="8"/>
        <v>0</v>
      </c>
    </row>
    <row r="232" spans="2:13" ht="15.6" x14ac:dyDescent="0.3">
      <c r="B232" s="198" t="s">
        <v>273</v>
      </c>
      <c r="C232" s="374"/>
      <c r="D232" s="64" t="s">
        <v>430</v>
      </c>
      <c r="E232" s="28" t="s">
        <v>257</v>
      </c>
      <c r="F232" s="543">
        <v>74.760000000000005</v>
      </c>
      <c r="G232" s="544"/>
      <c r="H232" s="356"/>
      <c r="I232" s="356"/>
      <c r="J232" s="345">
        <f t="shared" si="12"/>
        <v>74.760000000000005</v>
      </c>
      <c r="K232" s="357"/>
      <c r="L232" s="163"/>
      <c r="M232" s="194">
        <f t="shared" si="8"/>
        <v>0</v>
      </c>
    </row>
    <row r="233" spans="2:13" ht="15.6" x14ac:dyDescent="0.3">
      <c r="B233" s="198" t="s">
        <v>274</v>
      </c>
      <c r="C233" s="374"/>
      <c r="D233" s="64" t="s">
        <v>431</v>
      </c>
      <c r="E233" s="28" t="s">
        <v>257</v>
      </c>
      <c r="F233" s="543">
        <v>45.1</v>
      </c>
      <c r="G233" s="544"/>
      <c r="H233" s="356"/>
      <c r="I233" s="356"/>
      <c r="J233" s="345">
        <f t="shared" si="12"/>
        <v>45.1</v>
      </c>
      <c r="K233" s="357"/>
      <c r="L233" s="163"/>
      <c r="M233" s="194">
        <f t="shared" si="8"/>
        <v>0</v>
      </c>
    </row>
    <row r="234" spans="2:13" ht="15.6" x14ac:dyDescent="0.3">
      <c r="B234" s="198" t="s">
        <v>271</v>
      </c>
      <c r="C234" s="374"/>
      <c r="D234" s="64" t="s">
        <v>428</v>
      </c>
      <c r="E234" s="28" t="s">
        <v>257</v>
      </c>
      <c r="F234" s="543">
        <v>74.760000000000005</v>
      </c>
      <c r="G234" s="544"/>
      <c r="H234" s="356"/>
      <c r="I234" s="356"/>
      <c r="J234" s="345">
        <f t="shared" si="12"/>
        <v>74.760000000000005</v>
      </c>
      <c r="K234" s="357"/>
      <c r="L234" s="163"/>
      <c r="M234" s="194">
        <f t="shared" si="8"/>
        <v>0</v>
      </c>
    </row>
    <row r="235" spans="2:13" ht="15.6" x14ac:dyDescent="0.3">
      <c r="B235" s="198" t="s">
        <v>272</v>
      </c>
      <c r="C235" s="374"/>
      <c r="D235" s="64" t="s">
        <v>429</v>
      </c>
      <c r="E235" s="28" t="s">
        <v>257</v>
      </c>
      <c r="F235" s="543">
        <v>74.760000000000005</v>
      </c>
      <c r="G235" s="544"/>
      <c r="H235" s="356"/>
      <c r="I235" s="356"/>
      <c r="J235" s="345">
        <f t="shared" si="12"/>
        <v>74.760000000000005</v>
      </c>
      <c r="K235" s="357"/>
      <c r="L235" s="163"/>
      <c r="M235" s="194">
        <f t="shared" si="8"/>
        <v>0</v>
      </c>
    </row>
    <row r="236" spans="2:13" ht="15.6" x14ac:dyDescent="0.3">
      <c r="B236" s="198" t="s">
        <v>262</v>
      </c>
      <c r="C236" s="374"/>
      <c r="D236" s="64" t="s">
        <v>419</v>
      </c>
      <c r="E236" s="28" t="s">
        <v>257</v>
      </c>
      <c r="F236" s="493">
        <v>74.760000000000005</v>
      </c>
      <c r="G236" s="494"/>
      <c r="H236" s="356"/>
      <c r="I236" s="356"/>
      <c r="J236" s="345">
        <f t="shared" si="12"/>
        <v>74.760000000000005</v>
      </c>
      <c r="K236" s="357"/>
      <c r="L236" s="163"/>
      <c r="M236" s="194">
        <f t="shared" si="8"/>
        <v>0</v>
      </c>
    </row>
    <row r="237" spans="2:13" ht="15.6" x14ac:dyDescent="0.3">
      <c r="B237" s="198" t="s">
        <v>263</v>
      </c>
      <c r="C237" s="374"/>
      <c r="D237" s="64" t="s">
        <v>420</v>
      </c>
      <c r="E237" s="28" t="s">
        <v>257</v>
      </c>
      <c r="F237" s="493">
        <v>74.760000000000005</v>
      </c>
      <c r="G237" s="494"/>
      <c r="H237" s="356"/>
      <c r="I237" s="356"/>
      <c r="J237" s="345">
        <f t="shared" si="12"/>
        <v>74.760000000000005</v>
      </c>
      <c r="K237" s="357"/>
      <c r="L237" s="163"/>
      <c r="M237" s="194">
        <f t="shared" si="8"/>
        <v>0</v>
      </c>
    </row>
    <row r="238" spans="2:13" ht="15.6" x14ac:dyDescent="0.3">
      <c r="B238" s="198" t="s">
        <v>264</v>
      </c>
      <c r="C238" s="374"/>
      <c r="D238" s="64" t="s">
        <v>421</v>
      </c>
      <c r="E238" s="28" t="s">
        <v>257</v>
      </c>
      <c r="F238" s="493">
        <v>60.03</v>
      </c>
      <c r="G238" s="494"/>
      <c r="H238" s="518"/>
      <c r="I238" s="518"/>
      <c r="J238" s="345">
        <f t="shared" si="12"/>
        <v>60.03</v>
      </c>
      <c r="K238" s="357"/>
      <c r="L238" s="163"/>
      <c r="M238" s="194">
        <f t="shared" si="8"/>
        <v>0</v>
      </c>
    </row>
    <row r="239" spans="2:13" ht="15.6" x14ac:dyDescent="0.3">
      <c r="B239" s="198" t="s">
        <v>265</v>
      </c>
      <c r="C239" s="374"/>
      <c r="D239" s="64" t="s">
        <v>422</v>
      </c>
      <c r="E239" s="28" t="s">
        <v>257</v>
      </c>
      <c r="F239" s="493">
        <v>60.03</v>
      </c>
      <c r="G239" s="494"/>
      <c r="H239" s="519"/>
      <c r="I239" s="519"/>
      <c r="J239" s="345">
        <f t="shared" si="12"/>
        <v>60.03</v>
      </c>
      <c r="K239" s="357"/>
      <c r="L239" s="163"/>
      <c r="M239" s="194">
        <f t="shared" si="8"/>
        <v>0</v>
      </c>
    </row>
    <row r="240" spans="2:13" ht="15.6" x14ac:dyDescent="0.3">
      <c r="B240" s="198" t="s">
        <v>266</v>
      </c>
      <c r="C240" s="374"/>
      <c r="D240" s="64" t="s">
        <v>423</v>
      </c>
      <c r="E240" s="28" t="s">
        <v>257</v>
      </c>
      <c r="F240" s="493">
        <v>60.03</v>
      </c>
      <c r="G240" s="494"/>
      <c r="H240" s="356"/>
      <c r="I240" s="356"/>
      <c r="J240" s="345">
        <f t="shared" si="12"/>
        <v>60.03</v>
      </c>
      <c r="K240" s="357"/>
      <c r="L240" s="163"/>
      <c r="M240" s="194">
        <f t="shared" si="8"/>
        <v>0</v>
      </c>
    </row>
    <row r="241" spans="2:13" ht="15.6" x14ac:dyDescent="0.3">
      <c r="B241" s="198" t="s">
        <v>267</v>
      </c>
      <c r="C241" s="374"/>
      <c r="D241" s="64" t="s">
        <v>424</v>
      </c>
      <c r="E241" s="28" t="s">
        <v>257</v>
      </c>
      <c r="F241" s="493">
        <v>60.03</v>
      </c>
      <c r="G241" s="494"/>
      <c r="H241" s="356"/>
      <c r="I241" s="356"/>
      <c r="J241" s="345">
        <f t="shared" si="12"/>
        <v>60.03</v>
      </c>
      <c r="K241" s="357"/>
      <c r="L241" s="163"/>
      <c r="M241" s="194">
        <f t="shared" si="8"/>
        <v>0</v>
      </c>
    </row>
    <row r="242" spans="2:13" ht="15.6" x14ac:dyDescent="0.3">
      <c r="B242" s="198" t="s">
        <v>268</v>
      </c>
      <c r="C242" s="374"/>
      <c r="D242" s="64" t="s">
        <v>425</v>
      </c>
      <c r="E242" s="28" t="s">
        <v>257</v>
      </c>
      <c r="F242" s="493">
        <v>60.03</v>
      </c>
      <c r="G242" s="494"/>
      <c r="H242" s="356"/>
      <c r="I242" s="356"/>
      <c r="J242" s="345">
        <f t="shared" si="12"/>
        <v>60.03</v>
      </c>
      <c r="K242" s="357"/>
      <c r="L242" s="163"/>
      <c r="M242" s="194">
        <f t="shared" si="8"/>
        <v>0</v>
      </c>
    </row>
    <row r="243" spans="2:13" ht="15.6" x14ac:dyDescent="0.3">
      <c r="B243" s="198" t="s">
        <v>269</v>
      </c>
      <c r="C243" s="375"/>
      <c r="D243" s="64" t="s">
        <v>426</v>
      </c>
      <c r="E243" s="28" t="s">
        <v>257</v>
      </c>
      <c r="F243" s="493">
        <v>60.03</v>
      </c>
      <c r="G243" s="494"/>
      <c r="H243" s="356"/>
      <c r="I243" s="356"/>
      <c r="J243" s="345">
        <f t="shared" si="12"/>
        <v>60.03</v>
      </c>
      <c r="K243" s="357"/>
      <c r="L243" s="163"/>
      <c r="M243" s="194">
        <f t="shared" si="8"/>
        <v>0</v>
      </c>
    </row>
    <row r="244" spans="2:13" ht="17.399999999999999" x14ac:dyDescent="0.3">
      <c r="B244" s="520" t="s">
        <v>589</v>
      </c>
      <c r="C244" s="521"/>
      <c r="D244" s="521"/>
      <c r="E244" s="521"/>
      <c r="F244" s="521"/>
      <c r="G244" s="521"/>
      <c r="H244" s="521"/>
      <c r="I244" s="521"/>
      <c r="J244" s="521"/>
      <c r="K244" s="526"/>
      <c r="L244" s="163"/>
      <c r="M244" s="194"/>
    </row>
    <row r="245" spans="2:13" ht="45.75" customHeight="1" x14ac:dyDescent="0.3">
      <c r="B245" s="595" t="s">
        <v>608</v>
      </c>
      <c r="C245" s="589"/>
      <c r="D245" s="589"/>
      <c r="E245" s="589"/>
      <c r="F245" s="589"/>
      <c r="G245" s="589"/>
      <c r="H245" s="589"/>
      <c r="I245" s="589"/>
      <c r="J245" s="589"/>
      <c r="K245" s="589"/>
      <c r="L245" s="163"/>
      <c r="M245" s="194"/>
    </row>
    <row r="246" spans="2:13" ht="19.5" customHeight="1" x14ac:dyDescent="0.3">
      <c r="B246" s="198" t="s">
        <v>589</v>
      </c>
      <c r="C246" s="584"/>
      <c r="D246" s="76"/>
      <c r="E246" s="76"/>
      <c r="F246" s="587" t="s">
        <v>723</v>
      </c>
      <c r="G246" s="588"/>
      <c r="H246" s="76"/>
      <c r="I246" s="76"/>
      <c r="J246" s="587"/>
      <c r="K246" s="589"/>
      <c r="L246" s="163"/>
      <c r="M246" s="194"/>
    </row>
    <row r="247" spans="2:13" ht="15.6" x14ac:dyDescent="0.3">
      <c r="B247" s="198" t="s">
        <v>589</v>
      </c>
      <c r="C247" s="585"/>
      <c r="D247" s="38" t="s">
        <v>606</v>
      </c>
      <c r="E247" s="38"/>
      <c r="F247" s="508"/>
      <c r="G247" s="509"/>
      <c r="H247" s="180"/>
      <c r="I247" s="180"/>
      <c r="J247" s="341"/>
      <c r="K247" s="342"/>
      <c r="L247" s="163"/>
      <c r="M247" s="194">
        <f t="shared" si="8"/>
        <v>0</v>
      </c>
    </row>
    <row r="248" spans="2:13" ht="15.6" x14ac:dyDescent="0.3">
      <c r="B248" s="198" t="s">
        <v>734</v>
      </c>
      <c r="C248" s="585"/>
      <c r="D248" s="27" t="s">
        <v>607</v>
      </c>
      <c r="E248" s="27"/>
      <c r="F248" s="493"/>
      <c r="G248" s="563"/>
      <c r="H248" s="180"/>
      <c r="I248" s="180"/>
      <c r="J248" s="345"/>
      <c r="K248" s="346"/>
      <c r="L248" s="163"/>
      <c r="M248" s="194">
        <f t="shared" si="8"/>
        <v>0</v>
      </c>
    </row>
    <row r="249" spans="2:13" ht="15.6" x14ac:dyDescent="0.3">
      <c r="B249" s="198" t="s">
        <v>735</v>
      </c>
      <c r="C249" s="585"/>
      <c r="D249" s="27" t="s">
        <v>590</v>
      </c>
      <c r="E249" s="27" t="s">
        <v>3</v>
      </c>
      <c r="F249" s="360">
        <v>14.67</v>
      </c>
      <c r="G249" s="361"/>
      <c r="H249" s="180"/>
      <c r="I249" s="180"/>
      <c r="J249" s="345">
        <f t="shared" ref="J249" si="13">F249-F249*$K$8</f>
        <v>14.67</v>
      </c>
      <c r="K249" s="357"/>
      <c r="L249" s="163"/>
      <c r="M249" s="194">
        <f t="shared" si="8"/>
        <v>0</v>
      </c>
    </row>
    <row r="250" spans="2:13" ht="15.6" x14ac:dyDescent="0.3">
      <c r="B250" s="198" t="s">
        <v>736</v>
      </c>
      <c r="C250" s="585"/>
      <c r="D250" s="27" t="s">
        <v>591</v>
      </c>
      <c r="E250" s="27" t="s">
        <v>3</v>
      </c>
      <c r="F250" s="360">
        <v>24.5</v>
      </c>
      <c r="G250" s="361"/>
      <c r="H250" s="180"/>
      <c r="I250" s="180"/>
      <c r="J250" s="345">
        <f t="shared" ref="J250:J264" si="14">F250-F250*$K$8</f>
        <v>24.5</v>
      </c>
      <c r="K250" s="357"/>
      <c r="L250" s="163"/>
      <c r="M250" s="194">
        <f t="shared" si="8"/>
        <v>0</v>
      </c>
    </row>
    <row r="251" spans="2:13" ht="15.6" x14ac:dyDescent="0.3">
      <c r="B251" s="198" t="s">
        <v>737</v>
      </c>
      <c r="C251" s="585"/>
      <c r="D251" s="27" t="s">
        <v>592</v>
      </c>
      <c r="E251" s="27" t="s">
        <v>3</v>
      </c>
      <c r="F251" s="360">
        <v>16.760000000000002</v>
      </c>
      <c r="G251" s="361"/>
      <c r="H251" s="180"/>
      <c r="I251" s="180"/>
      <c r="J251" s="345">
        <f t="shared" si="14"/>
        <v>16.760000000000002</v>
      </c>
      <c r="K251" s="357"/>
      <c r="L251" s="163"/>
      <c r="M251" s="194">
        <f t="shared" si="8"/>
        <v>0</v>
      </c>
    </row>
    <row r="252" spans="2:13" ht="15.6" x14ac:dyDescent="0.3">
      <c r="B252" s="198" t="s">
        <v>738</v>
      </c>
      <c r="C252" s="585"/>
      <c r="D252" s="27" t="s">
        <v>593</v>
      </c>
      <c r="E252" s="27" t="s">
        <v>3</v>
      </c>
      <c r="F252" s="360">
        <v>26.14</v>
      </c>
      <c r="G252" s="361"/>
      <c r="H252" s="180"/>
      <c r="I252" s="180"/>
      <c r="J252" s="345">
        <f t="shared" si="14"/>
        <v>26.14</v>
      </c>
      <c r="K252" s="357"/>
      <c r="L252" s="163"/>
      <c r="M252" s="194">
        <f t="shared" si="8"/>
        <v>0</v>
      </c>
    </row>
    <row r="253" spans="2:13" ht="15.6" x14ac:dyDescent="0.3">
      <c r="B253" s="198" t="s">
        <v>739</v>
      </c>
      <c r="C253" s="585"/>
      <c r="D253" s="27" t="s">
        <v>594</v>
      </c>
      <c r="E253" s="27" t="s">
        <v>3</v>
      </c>
      <c r="F253" s="360">
        <v>24.55</v>
      </c>
      <c r="G253" s="361"/>
      <c r="H253" s="180"/>
      <c r="I253" s="180"/>
      <c r="J253" s="345">
        <f t="shared" si="14"/>
        <v>24.55</v>
      </c>
      <c r="K253" s="357"/>
      <c r="L253" s="163"/>
      <c r="M253" s="194">
        <f t="shared" si="8"/>
        <v>0</v>
      </c>
    </row>
    <row r="254" spans="2:13" ht="15.6" x14ac:dyDescent="0.3">
      <c r="B254" s="198" t="s">
        <v>740</v>
      </c>
      <c r="C254" s="585"/>
      <c r="D254" s="27" t="s">
        <v>595</v>
      </c>
      <c r="E254" s="27" t="s">
        <v>3</v>
      </c>
      <c r="F254" s="360">
        <v>36.83</v>
      </c>
      <c r="G254" s="361"/>
      <c r="H254" s="180"/>
      <c r="I254" s="180"/>
      <c r="J254" s="345">
        <f t="shared" si="14"/>
        <v>36.83</v>
      </c>
      <c r="K254" s="357"/>
      <c r="L254" s="163"/>
      <c r="M254" s="194">
        <f t="shared" si="8"/>
        <v>0</v>
      </c>
    </row>
    <row r="255" spans="2:13" ht="15.6" x14ac:dyDescent="0.3">
      <c r="B255" s="198" t="s">
        <v>741</v>
      </c>
      <c r="C255" s="585"/>
      <c r="D255" s="27" t="s">
        <v>596</v>
      </c>
      <c r="E255" s="27" t="s">
        <v>3</v>
      </c>
      <c r="F255" s="360">
        <v>55.53</v>
      </c>
      <c r="G255" s="361"/>
      <c r="H255" s="180"/>
      <c r="I255" s="180"/>
      <c r="J255" s="345">
        <f t="shared" si="14"/>
        <v>55.53</v>
      </c>
      <c r="K255" s="357"/>
      <c r="L255" s="163"/>
      <c r="M255" s="194">
        <f t="shared" si="8"/>
        <v>0</v>
      </c>
    </row>
    <row r="256" spans="2:13" ht="15.6" x14ac:dyDescent="0.3">
      <c r="B256" s="198" t="s">
        <v>742</v>
      </c>
      <c r="C256" s="585"/>
      <c r="D256" s="27" t="s">
        <v>597</v>
      </c>
      <c r="E256" s="27" t="s">
        <v>3</v>
      </c>
      <c r="F256" s="360">
        <v>34.229999999999997</v>
      </c>
      <c r="G256" s="361"/>
      <c r="H256" s="180"/>
      <c r="I256" s="180"/>
      <c r="J256" s="345">
        <f t="shared" si="14"/>
        <v>34.229999999999997</v>
      </c>
      <c r="K256" s="357"/>
      <c r="L256" s="163"/>
      <c r="M256" s="194">
        <f t="shared" si="8"/>
        <v>0</v>
      </c>
    </row>
    <row r="257" spans="2:13" ht="15.6" x14ac:dyDescent="0.3">
      <c r="B257" s="198" t="s">
        <v>743</v>
      </c>
      <c r="C257" s="585"/>
      <c r="D257" s="27" t="s">
        <v>598</v>
      </c>
      <c r="E257" s="27" t="s">
        <v>3</v>
      </c>
      <c r="F257" s="360">
        <v>28.82</v>
      </c>
      <c r="G257" s="361"/>
      <c r="H257" s="180"/>
      <c r="I257" s="180"/>
      <c r="J257" s="345">
        <f t="shared" si="14"/>
        <v>28.82</v>
      </c>
      <c r="K257" s="357"/>
      <c r="L257" s="163"/>
      <c r="M257" s="194">
        <f t="shared" si="8"/>
        <v>0</v>
      </c>
    </row>
    <row r="258" spans="2:13" ht="15.6" x14ac:dyDescent="0.3">
      <c r="B258" s="198" t="s">
        <v>744</v>
      </c>
      <c r="C258" s="585"/>
      <c r="D258" s="27" t="s">
        <v>599</v>
      </c>
      <c r="E258" s="27" t="s">
        <v>3</v>
      </c>
      <c r="F258" s="360">
        <v>39.909999999999997</v>
      </c>
      <c r="G258" s="361"/>
      <c r="H258" s="180"/>
      <c r="I258" s="180"/>
      <c r="J258" s="345">
        <f t="shared" si="14"/>
        <v>39.909999999999997</v>
      </c>
      <c r="K258" s="357"/>
      <c r="L258" s="163"/>
      <c r="M258" s="194">
        <f t="shared" si="8"/>
        <v>0</v>
      </c>
    </row>
    <row r="259" spans="2:13" ht="15.6" x14ac:dyDescent="0.3">
      <c r="B259" s="198" t="s">
        <v>745</v>
      </c>
      <c r="C259" s="585"/>
      <c r="D259" s="27" t="s">
        <v>600</v>
      </c>
      <c r="E259" s="27" t="s">
        <v>3</v>
      </c>
      <c r="F259" s="360">
        <v>25.3</v>
      </c>
      <c r="G259" s="361"/>
      <c r="H259" s="180"/>
      <c r="I259" s="180"/>
      <c r="J259" s="345">
        <f t="shared" si="14"/>
        <v>25.3</v>
      </c>
      <c r="K259" s="357"/>
      <c r="L259" s="163"/>
      <c r="M259" s="194">
        <f t="shared" si="8"/>
        <v>0</v>
      </c>
    </row>
    <row r="260" spans="2:13" ht="15.6" x14ac:dyDescent="0.3">
      <c r="B260" s="198" t="s">
        <v>746</v>
      </c>
      <c r="C260" s="585"/>
      <c r="D260" s="27" t="s">
        <v>601</v>
      </c>
      <c r="E260" s="27" t="s">
        <v>3</v>
      </c>
      <c r="F260" s="360">
        <v>28.23</v>
      </c>
      <c r="G260" s="361"/>
      <c r="H260" s="180"/>
      <c r="I260" s="180"/>
      <c r="J260" s="345">
        <f t="shared" si="14"/>
        <v>28.23</v>
      </c>
      <c r="K260" s="357"/>
      <c r="L260" s="163"/>
      <c r="M260" s="194">
        <f t="shared" si="8"/>
        <v>0</v>
      </c>
    </row>
    <row r="261" spans="2:13" ht="15.6" x14ac:dyDescent="0.3">
      <c r="B261" s="198" t="s">
        <v>747</v>
      </c>
      <c r="C261" s="585"/>
      <c r="D261" s="27" t="s">
        <v>602</v>
      </c>
      <c r="E261" s="27" t="s">
        <v>3</v>
      </c>
      <c r="F261" s="360">
        <v>18.739999999999998</v>
      </c>
      <c r="G261" s="361"/>
      <c r="H261" s="180"/>
      <c r="I261" s="180"/>
      <c r="J261" s="345">
        <f t="shared" si="14"/>
        <v>18.739999999999998</v>
      </c>
      <c r="K261" s="357"/>
      <c r="L261" s="163"/>
      <c r="M261" s="194">
        <f t="shared" si="8"/>
        <v>0</v>
      </c>
    </row>
    <row r="262" spans="2:13" ht="15.6" x14ac:dyDescent="0.3">
      <c r="B262" s="198" t="s">
        <v>748</v>
      </c>
      <c r="C262" s="585"/>
      <c r="D262" s="27" t="s">
        <v>603</v>
      </c>
      <c r="E262" s="27" t="s">
        <v>3</v>
      </c>
      <c r="F262" s="360">
        <v>18.739999999999998</v>
      </c>
      <c r="G262" s="361"/>
      <c r="H262" s="180"/>
      <c r="I262" s="180"/>
      <c r="J262" s="345">
        <f t="shared" si="14"/>
        <v>18.739999999999998</v>
      </c>
      <c r="K262" s="357"/>
      <c r="L262" s="163"/>
      <c r="M262" s="194">
        <f t="shared" si="8"/>
        <v>0</v>
      </c>
    </row>
    <row r="263" spans="2:13" ht="15.6" x14ac:dyDescent="0.3">
      <c r="B263" s="198" t="s">
        <v>749</v>
      </c>
      <c r="C263" s="585"/>
      <c r="D263" s="27" t="s">
        <v>604</v>
      </c>
      <c r="E263" s="27" t="s">
        <v>3</v>
      </c>
      <c r="F263" s="360">
        <v>18.739999999999998</v>
      </c>
      <c r="G263" s="361"/>
      <c r="H263" s="180"/>
      <c r="I263" s="180"/>
      <c r="J263" s="345">
        <f t="shared" si="14"/>
        <v>18.739999999999998</v>
      </c>
      <c r="K263" s="357"/>
      <c r="L263" s="163"/>
      <c r="M263" s="194">
        <f t="shared" si="8"/>
        <v>0</v>
      </c>
    </row>
    <row r="264" spans="2:13" ht="15.6" x14ac:dyDescent="0.3">
      <c r="B264" s="198" t="s">
        <v>589</v>
      </c>
      <c r="C264" s="586"/>
      <c r="D264" s="27" t="s">
        <v>605</v>
      </c>
      <c r="E264" s="27" t="s">
        <v>3</v>
      </c>
      <c r="F264" s="360">
        <v>17.489999999999998</v>
      </c>
      <c r="G264" s="361"/>
      <c r="H264" s="180"/>
      <c r="I264" s="180"/>
      <c r="J264" s="345">
        <f t="shared" si="14"/>
        <v>17.489999999999998</v>
      </c>
      <c r="K264" s="357"/>
      <c r="L264" s="163"/>
      <c r="M264" s="194">
        <f t="shared" si="8"/>
        <v>0</v>
      </c>
    </row>
    <row r="265" spans="2:13" ht="18.75" customHeight="1" thickBot="1" x14ac:dyDescent="0.35">
      <c r="B265" s="390" t="s">
        <v>451</v>
      </c>
      <c r="C265" s="391"/>
      <c r="D265" s="391"/>
      <c r="E265" s="391"/>
      <c r="F265" s="391"/>
      <c r="G265" s="391"/>
      <c r="H265" s="391"/>
      <c r="I265" s="391"/>
      <c r="J265" s="391"/>
      <c r="K265" s="391"/>
      <c r="L265" s="163"/>
      <c r="M265" s="194"/>
    </row>
    <row r="266" spans="2:13" ht="18.75" customHeight="1" x14ac:dyDescent="0.3">
      <c r="B266" s="445" t="s">
        <v>112</v>
      </c>
      <c r="C266" s="347"/>
      <c r="D266" s="352" t="s">
        <v>41</v>
      </c>
      <c r="E266" s="490" t="s">
        <v>3</v>
      </c>
      <c r="F266" s="492">
        <v>6.6</v>
      </c>
      <c r="G266" s="510" t="s">
        <v>202</v>
      </c>
      <c r="H266" s="511"/>
      <c r="I266" s="511"/>
      <c r="J266" s="511"/>
      <c r="K266" s="511"/>
      <c r="L266" s="163"/>
      <c r="M266" s="194"/>
    </row>
    <row r="267" spans="2:13" ht="81" customHeight="1" x14ac:dyDescent="0.3">
      <c r="B267" s="446"/>
      <c r="C267" s="348"/>
      <c r="D267" s="353"/>
      <c r="E267" s="491"/>
      <c r="F267" s="328"/>
      <c r="G267" s="516">
        <v>11.04</v>
      </c>
      <c r="J267" s="512">
        <f>G267-G267*K8</f>
        <v>11.04</v>
      </c>
      <c r="K267" s="513"/>
      <c r="L267" s="163"/>
      <c r="M267" s="194">
        <f t="shared" ref="M267:M327" si="15">L267*J267</f>
        <v>0</v>
      </c>
    </row>
    <row r="268" spans="2:13" ht="18" customHeight="1" thickBot="1" x14ac:dyDescent="0.35">
      <c r="B268" s="199" t="s">
        <v>113</v>
      </c>
      <c r="C268" s="316"/>
      <c r="D268" s="39" t="s">
        <v>118</v>
      </c>
      <c r="E268" s="40" t="s">
        <v>4</v>
      </c>
      <c r="F268" s="120">
        <v>4.4400000000000004</v>
      </c>
      <c r="G268" s="517"/>
      <c r="H268" s="42"/>
      <c r="I268" s="42"/>
      <c r="J268" s="514"/>
      <c r="K268" s="515"/>
      <c r="L268" s="163"/>
      <c r="M268" s="194"/>
    </row>
    <row r="269" spans="2:13" ht="14.4" customHeight="1" x14ac:dyDescent="0.3">
      <c r="B269" s="200" t="s">
        <v>114</v>
      </c>
      <c r="C269" s="316"/>
      <c r="D269" s="75" t="s">
        <v>121</v>
      </c>
      <c r="E269" s="162" t="s">
        <v>4</v>
      </c>
      <c r="F269" s="169">
        <v>4.7</v>
      </c>
      <c r="G269" s="510" t="s">
        <v>202</v>
      </c>
      <c r="H269" s="511"/>
      <c r="I269" s="511"/>
      <c r="J269" s="511"/>
      <c r="K269" s="511"/>
      <c r="L269" s="163"/>
      <c r="M269" s="194"/>
    </row>
    <row r="270" spans="2:13" ht="15" thickBot="1" x14ac:dyDescent="0.35">
      <c r="B270" s="199" t="s">
        <v>115</v>
      </c>
      <c r="C270" s="316"/>
      <c r="D270" s="44" t="s">
        <v>120</v>
      </c>
      <c r="E270" s="155" t="s">
        <v>30</v>
      </c>
      <c r="F270" s="41">
        <v>2.13</v>
      </c>
      <c r="G270" s="90">
        <v>6.83</v>
      </c>
      <c r="J270" s="358">
        <f>G270-G270*$K$8</f>
        <v>6.83</v>
      </c>
      <c r="K270" s="332"/>
      <c r="L270" s="163"/>
      <c r="M270" s="194">
        <f t="shared" si="15"/>
        <v>0</v>
      </c>
    </row>
    <row r="271" spans="2:13" ht="17.399999999999999" x14ac:dyDescent="0.3">
      <c r="B271" s="200" t="s">
        <v>116</v>
      </c>
      <c r="C271" s="316"/>
      <c r="D271" s="75" t="s">
        <v>122</v>
      </c>
      <c r="E271" s="162" t="s">
        <v>95</v>
      </c>
      <c r="F271" s="171">
        <v>33.07</v>
      </c>
      <c r="G271" s="359" t="s">
        <v>202</v>
      </c>
      <c r="H271" s="281"/>
      <c r="I271" s="281"/>
      <c r="J271" s="281"/>
      <c r="K271" s="292"/>
      <c r="L271" s="163"/>
      <c r="M271" s="194"/>
    </row>
    <row r="272" spans="2:13" ht="19.95" customHeight="1" thickBot="1" x14ac:dyDescent="0.35">
      <c r="B272" s="199" t="s">
        <v>117</v>
      </c>
      <c r="C272" s="317"/>
      <c r="D272" s="43" t="s">
        <v>119</v>
      </c>
      <c r="E272" s="40" t="s">
        <v>96</v>
      </c>
      <c r="F272" s="41">
        <v>25.8</v>
      </c>
      <c r="G272" s="168">
        <v>58.87</v>
      </c>
      <c r="H272" s="42"/>
      <c r="I272" s="42"/>
      <c r="J272" s="358">
        <f>G272-G272*$K$8</f>
        <v>58.87</v>
      </c>
      <c r="K272" s="332"/>
      <c r="L272" s="163"/>
      <c r="M272" s="194">
        <f t="shared" si="15"/>
        <v>0</v>
      </c>
    </row>
    <row r="273" spans="2:13" ht="19.95" customHeight="1" x14ac:dyDescent="0.3">
      <c r="B273" s="445" t="s">
        <v>128</v>
      </c>
      <c r="C273" s="315"/>
      <c r="D273" s="352" t="s">
        <v>42</v>
      </c>
      <c r="E273" s="307" t="s">
        <v>3</v>
      </c>
      <c r="F273" s="401">
        <v>8.1</v>
      </c>
      <c r="G273" s="281" t="s">
        <v>202</v>
      </c>
      <c r="H273" s="281"/>
      <c r="I273" s="281"/>
      <c r="J273" s="281"/>
      <c r="K273" s="292"/>
      <c r="L273" s="163"/>
      <c r="M273" s="194"/>
    </row>
    <row r="274" spans="2:13" ht="69" customHeight="1" x14ac:dyDescent="0.3">
      <c r="B274" s="446"/>
      <c r="C274" s="316"/>
      <c r="D274" s="353"/>
      <c r="E274" s="289"/>
      <c r="F274" s="402"/>
      <c r="G274" s="403">
        <v>13.34</v>
      </c>
      <c r="J274" s="365">
        <f>G274-G274*K8</f>
        <v>13.34</v>
      </c>
      <c r="K274" s="323"/>
      <c r="L274" s="163"/>
      <c r="M274" s="194">
        <f t="shared" si="15"/>
        <v>0</v>
      </c>
    </row>
    <row r="275" spans="2:13" ht="21.6" customHeight="1" thickBot="1" x14ac:dyDescent="0.35">
      <c r="B275" s="199" t="s">
        <v>123</v>
      </c>
      <c r="C275" s="316"/>
      <c r="D275" s="43" t="s">
        <v>468</v>
      </c>
      <c r="E275" s="40" t="s">
        <v>4</v>
      </c>
      <c r="F275" s="45">
        <v>5.24</v>
      </c>
      <c r="G275" s="404"/>
      <c r="H275" s="42"/>
      <c r="I275" s="42"/>
      <c r="J275" s="324"/>
      <c r="K275" s="325"/>
      <c r="L275" s="163"/>
      <c r="M275" s="194"/>
    </row>
    <row r="276" spans="2:13" ht="21.6" customHeight="1" x14ac:dyDescent="0.3">
      <c r="B276" s="449" t="s">
        <v>124</v>
      </c>
      <c r="C276" s="316"/>
      <c r="D276" s="352" t="s">
        <v>129</v>
      </c>
      <c r="E276" s="307" t="s">
        <v>4</v>
      </c>
      <c r="F276" s="401">
        <v>4.71</v>
      </c>
      <c r="G276" s="281" t="s">
        <v>202</v>
      </c>
      <c r="H276" s="281"/>
      <c r="I276" s="281"/>
      <c r="J276" s="281"/>
      <c r="K276" s="292"/>
      <c r="L276" s="163"/>
      <c r="M276" s="194"/>
    </row>
    <row r="277" spans="2:13" ht="4.95" customHeight="1" x14ac:dyDescent="0.3">
      <c r="B277" s="450"/>
      <c r="C277" s="316"/>
      <c r="D277" s="353"/>
      <c r="E277" s="289"/>
      <c r="F277" s="402"/>
      <c r="G277" s="354">
        <v>7.17</v>
      </c>
      <c r="J277" s="322">
        <f>G277-G277*K8</f>
        <v>7.17</v>
      </c>
      <c r="K277" s="323"/>
      <c r="L277" s="265"/>
      <c r="M277" s="262">
        <f t="shared" si="15"/>
        <v>0</v>
      </c>
    </row>
    <row r="278" spans="2:13" ht="20.399999999999999" customHeight="1" thickBot="1" x14ac:dyDescent="0.35">
      <c r="B278" s="199" t="s">
        <v>125</v>
      </c>
      <c r="C278" s="316"/>
      <c r="D278" s="46" t="s">
        <v>718</v>
      </c>
      <c r="E278" s="40" t="s">
        <v>30</v>
      </c>
      <c r="F278" s="172">
        <v>2.46</v>
      </c>
      <c r="G278" s="355"/>
      <c r="H278" s="42"/>
      <c r="I278" s="42"/>
      <c r="J278" s="324"/>
      <c r="K278" s="325"/>
      <c r="L278" s="267"/>
      <c r="M278" s="264"/>
    </row>
    <row r="279" spans="2:13" ht="20.399999999999999" customHeight="1" x14ac:dyDescent="0.3">
      <c r="B279" s="449" t="s">
        <v>126</v>
      </c>
      <c r="C279" s="316"/>
      <c r="D279" s="352" t="s">
        <v>130</v>
      </c>
      <c r="E279" s="307" t="s">
        <v>95</v>
      </c>
      <c r="F279" s="401">
        <v>39.28</v>
      </c>
      <c r="G279" s="281" t="s">
        <v>202</v>
      </c>
      <c r="H279" s="281"/>
      <c r="I279" s="281"/>
      <c r="J279" s="281"/>
      <c r="K279" s="292"/>
      <c r="L279" s="163"/>
      <c r="M279" s="194"/>
    </row>
    <row r="280" spans="2:13" ht="5.4" customHeight="1" x14ac:dyDescent="0.3">
      <c r="B280" s="450"/>
      <c r="C280" s="316"/>
      <c r="D280" s="353"/>
      <c r="E280" s="289"/>
      <c r="F280" s="402"/>
      <c r="G280" s="354">
        <v>64.5</v>
      </c>
      <c r="J280" s="322">
        <f>G280-G280*K8</f>
        <v>64.5</v>
      </c>
      <c r="K280" s="323"/>
      <c r="L280" s="265"/>
      <c r="M280" s="262">
        <f t="shared" si="15"/>
        <v>0</v>
      </c>
    </row>
    <row r="281" spans="2:13" ht="22.95" customHeight="1" thickBot="1" x14ac:dyDescent="0.35">
      <c r="B281" s="199" t="s">
        <v>127</v>
      </c>
      <c r="C281" s="317"/>
      <c r="D281" s="47" t="s">
        <v>719</v>
      </c>
      <c r="E281" s="40" t="s">
        <v>96</v>
      </c>
      <c r="F281" s="172">
        <v>25.22</v>
      </c>
      <c r="G281" s="355"/>
      <c r="H281" s="42"/>
      <c r="I281" s="42"/>
      <c r="J281" s="324"/>
      <c r="K281" s="325"/>
      <c r="L281" s="267"/>
      <c r="M281" s="264"/>
    </row>
    <row r="282" spans="2:13" ht="22.95" customHeight="1" x14ac:dyDescent="0.3">
      <c r="B282" s="445" t="s">
        <v>128</v>
      </c>
      <c r="C282" s="315"/>
      <c r="D282" s="451" t="s">
        <v>43</v>
      </c>
      <c r="E282" s="307" t="s">
        <v>3</v>
      </c>
      <c r="F282" s="401">
        <v>10</v>
      </c>
      <c r="G282" s="281" t="s">
        <v>202</v>
      </c>
      <c r="H282" s="281"/>
      <c r="I282" s="281"/>
      <c r="J282" s="281"/>
      <c r="K282" s="292"/>
      <c r="L282" s="163"/>
      <c r="M282" s="194"/>
    </row>
    <row r="283" spans="2:13" ht="61.5" customHeight="1" x14ac:dyDescent="0.3">
      <c r="B283" s="446"/>
      <c r="C283" s="316"/>
      <c r="D283" s="452"/>
      <c r="E283" s="289"/>
      <c r="F283" s="402"/>
      <c r="G283" s="447">
        <v>16.420000000000002</v>
      </c>
      <c r="J283" s="365">
        <f>G283-G283*K8</f>
        <v>16.420000000000002</v>
      </c>
      <c r="K283" s="323"/>
      <c r="L283" s="163"/>
      <c r="M283" s="194">
        <f t="shared" si="15"/>
        <v>0</v>
      </c>
    </row>
    <row r="284" spans="2:13" ht="15.6" customHeight="1" thickBot="1" x14ac:dyDescent="0.35">
      <c r="B284" s="199" t="s">
        <v>131</v>
      </c>
      <c r="C284" s="316"/>
      <c r="D284" s="39" t="s">
        <v>136</v>
      </c>
      <c r="E284" s="40" t="s">
        <v>4</v>
      </c>
      <c r="F284" s="45">
        <v>6.42</v>
      </c>
      <c r="G284" s="448"/>
      <c r="H284" s="42"/>
      <c r="I284" s="42"/>
      <c r="J284" s="324"/>
      <c r="K284" s="325"/>
      <c r="L284" s="163"/>
      <c r="M284" s="194"/>
    </row>
    <row r="285" spans="2:13" ht="15.6" customHeight="1" x14ac:dyDescent="0.3">
      <c r="B285" s="200" t="s">
        <v>132</v>
      </c>
      <c r="C285" s="316"/>
      <c r="D285" s="75" t="s">
        <v>147</v>
      </c>
      <c r="E285" s="162" t="s">
        <v>4</v>
      </c>
      <c r="F285" s="160">
        <v>5.17</v>
      </c>
      <c r="G285" s="281" t="s">
        <v>202</v>
      </c>
      <c r="H285" s="281"/>
      <c r="I285" s="281"/>
      <c r="J285" s="281"/>
      <c r="K285" s="292"/>
      <c r="L285" s="163"/>
      <c r="M285" s="194"/>
    </row>
    <row r="286" spans="2:13" ht="15" customHeight="1" thickBot="1" x14ac:dyDescent="0.35">
      <c r="B286" s="199" t="s">
        <v>133</v>
      </c>
      <c r="C286" s="316"/>
      <c r="D286" s="43" t="s">
        <v>138</v>
      </c>
      <c r="E286" s="40" t="s">
        <v>30</v>
      </c>
      <c r="F286" s="45">
        <v>3.37</v>
      </c>
      <c r="G286" s="80">
        <v>8.5399999999999991</v>
      </c>
      <c r="H286" s="42"/>
      <c r="I286" s="42"/>
      <c r="J286" s="365">
        <f>G286-G286*$K$8</f>
        <v>8.5399999999999991</v>
      </c>
      <c r="K286" s="323"/>
      <c r="L286" s="163"/>
      <c r="M286" s="194">
        <f t="shared" si="15"/>
        <v>0</v>
      </c>
    </row>
    <row r="287" spans="2:13" ht="15" customHeight="1" x14ac:dyDescent="0.3">
      <c r="B287" s="200" t="s">
        <v>134</v>
      </c>
      <c r="C287" s="316"/>
      <c r="D287" s="75" t="s">
        <v>137</v>
      </c>
      <c r="E287" s="162" t="s">
        <v>95</v>
      </c>
      <c r="F287" s="160">
        <v>48.5</v>
      </c>
      <c r="G287" s="281" t="s">
        <v>202</v>
      </c>
      <c r="H287" s="281"/>
      <c r="I287" s="281"/>
      <c r="J287" s="281"/>
      <c r="K287" s="292"/>
      <c r="L287" s="163"/>
      <c r="M287" s="194"/>
    </row>
    <row r="288" spans="2:13" ht="15" customHeight="1" thickBot="1" x14ac:dyDescent="0.35">
      <c r="B288" s="199" t="s">
        <v>135</v>
      </c>
      <c r="C288" s="317"/>
      <c r="D288" s="43" t="s">
        <v>139</v>
      </c>
      <c r="E288" s="40" t="s">
        <v>96</v>
      </c>
      <c r="F288" s="45">
        <v>31.15</v>
      </c>
      <c r="G288" s="80">
        <v>79.650000000000006</v>
      </c>
      <c r="H288" s="42"/>
      <c r="I288" s="42"/>
      <c r="J288" s="365">
        <f>G288-G288*$K$8</f>
        <v>79.650000000000006</v>
      </c>
      <c r="K288" s="323"/>
      <c r="L288" s="163"/>
      <c r="M288" s="194">
        <f t="shared" si="15"/>
        <v>0</v>
      </c>
    </row>
    <row r="289" spans="2:14" ht="15" customHeight="1" x14ac:dyDescent="0.3">
      <c r="B289" s="349" t="s">
        <v>453</v>
      </c>
      <c r="C289" s="278"/>
      <c r="D289" s="305" t="s">
        <v>469</v>
      </c>
      <c r="E289" s="307" t="s">
        <v>3</v>
      </c>
      <c r="F289" s="308">
        <v>8.8800000000000008</v>
      </c>
      <c r="G289" s="281" t="s">
        <v>202</v>
      </c>
      <c r="H289" s="281"/>
      <c r="I289" s="281"/>
      <c r="J289" s="281"/>
      <c r="K289" s="292"/>
      <c r="L289" s="163"/>
      <c r="M289" s="194"/>
    </row>
    <row r="290" spans="2:14" ht="55.5" customHeight="1" x14ac:dyDescent="0.3">
      <c r="B290" s="350"/>
      <c r="C290" s="279"/>
      <c r="D290" s="306"/>
      <c r="E290" s="289"/>
      <c r="F290" s="291"/>
      <c r="G290" s="309">
        <v>14.64</v>
      </c>
      <c r="H290" s="71">
        <f>G290-G290*$H$5</f>
        <v>14.64</v>
      </c>
      <c r="J290" s="311">
        <f>G290-G290*$K$8</f>
        <v>14.64</v>
      </c>
      <c r="K290" s="312"/>
      <c r="L290" s="265"/>
      <c r="M290" s="262">
        <f t="shared" si="15"/>
        <v>0</v>
      </c>
    </row>
    <row r="291" spans="2:14" ht="15" customHeight="1" x14ac:dyDescent="0.3">
      <c r="B291" s="243" t="s">
        <v>454</v>
      </c>
      <c r="C291" s="351"/>
      <c r="D291" s="36" t="s">
        <v>466</v>
      </c>
      <c r="E291" s="155" t="s">
        <v>4</v>
      </c>
      <c r="F291" s="244">
        <v>5.76</v>
      </c>
      <c r="G291" s="310"/>
      <c r="H291" s="245">
        <f t="shared" ref="H291:H293" si="16">G291-G291*$H$5</f>
        <v>0</v>
      </c>
      <c r="J291" s="313"/>
      <c r="K291" s="314"/>
      <c r="L291" s="266"/>
      <c r="M291" s="263"/>
    </row>
    <row r="292" spans="2:14" ht="41.25" customHeight="1" x14ac:dyDescent="0.3">
      <c r="B292" s="87" t="s">
        <v>760</v>
      </c>
      <c r="C292" s="268" t="s">
        <v>724</v>
      </c>
      <c r="D292" s="246" t="s">
        <v>467</v>
      </c>
      <c r="E292" s="179" t="s">
        <v>3</v>
      </c>
      <c r="F292" s="247">
        <v>10.45</v>
      </c>
      <c r="G292" s="282" t="s">
        <v>202</v>
      </c>
      <c r="H292" s="282"/>
      <c r="I292" s="282"/>
      <c r="J292" s="282"/>
      <c r="K292" s="282"/>
      <c r="L292" s="163"/>
      <c r="M292" s="190"/>
    </row>
    <row r="293" spans="2:14" ht="21" customHeight="1" x14ac:dyDescent="0.3">
      <c r="B293" s="87" t="s">
        <v>761</v>
      </c>
      <c r="C293" s="269"/>
      <c r="D293" s="10" t="s">
        <v>465</v>
      </c>
      <c r="E293" s="179" t="s">
        <v>4</v>
      </c>
      <c r="F293" s="247">
        <v>7.48</v>
      </c>
      <c r="G293" s="159">
        <v>17.93</v>
      </c>
      <c r="H293" s="71">
        <f t="shared" si="16"/>
        <v>17.93</v>
      </c>
      <c r="I293" s="6"/>
      <c r="J293" s="257">
        <f>G293-G293*K8</f>
        <v>17.93</v>
      </c>
      <c r="K293" s="257"/>
      <c r="L293" s="163"/>
      <c r="M293" s="190">
        <f t="shared" si="15"/>
        <v>0</v>
      </c>
      <c r="N293" s="15">
        <v>264</v>
      </c>
    </row>
    <row r="294" spans="2:14" ht="21" customHeight="1" x14ac:dyDescent="0.3">
      <c r="B294" s="87" t="s">
        <v>781</v>
      </c>
      <c r="C294" s="268"/>
      <c r="D294" s="246" t="s">
        <v>779</v>
      </c>
      <c r="E294" s="179" t="s">
        <v>3</v>
      </c>
      <c r="F294" s="247">
        <v>51.12</v>
      </c>
      <c r="G294" s="159"/>
      <c r="H294" s="71"/>
      <c r="I294" s="6"/>
      <c r="J294" s="257"/>
      <c r="K294" s="257"/>
      <c r="L294" s="163"/>
      <c r="M294" s="190"/>
    </row>
    <row r="295" spans="2:14" ht="21" customHeight="1" x14ac:dyDescent="0.3">
      <c r="B295" s="87" t="s">
        <v>782</v>
      </c>
      <c r="C295" s="269"/>
      <c r="D295" s="10" t="s">
        <v>780</v>
      </c>
      <c r="E295" s="179" t="s">
        <v>4</v>
      </c>
      <c r="F295" s="247">
        <v>37.119999999999997</v>
      </c>
      <c r="G295" s="159">
        <v>88.24</v>
      </c>
      <c r="H295" s="71"/>
      <c r="I295" s="6"/>
      <c r="J295" s="257">
        <f>G295-G295*K8</f>
        <v>88.24</v>
      </c>
      <c r="K295" s="257"/>
      <c r="L295" s="163"/>
      <c r="M295" s="190">
        <f t="shared" si="15"/>
        <v>0</v>
      </c>
    </row>
    <row r="296" spans="2:14" ht="55.5" customHeight="1" x14ac:dyDescent="0.3">
      <c r="B296" s="296" t="s">
        <v>148</v>
      </c>
      <c r="C296" s="377"/>
      <c r="D296" s="318" t="s">
        <v>439</v>
      </c>
      <c r="E296" s="421" t="s">
        <v>3</v>
      </c>
      <c r="F296" s="403">
        <v>10.45</v>
      </c>
      <c r="G296" s="320" t="s">
        <v>202</v>
      </c>
      <c r="H296" s="321"/>
      <c r="I296" s="321"/>
      <c r="J296" s="321"/>
      <c r="K296" s="321"/>
      <c r="L296" s="156"/>
      <c r="M296" s="233"/>
    </row>
    <row r="297" spans="2:14" ht="19.5" hidden="1" customHeight="1" x14ac:dyDescent="0.3">
      <c r="B297" s="297"/>
      <c r="C297" s="378"/>
      <c r="D297" s="319"/>
      <c r="E297" s="301"/>
      <c r="F297" s="402"/>
      <c r="G297" s="502">
        <v>17.45</v>
      </c>
      <c r="J297" s="257" t="s">
        <v>724</v>
      </c>
      <c r="K297" s="258"/>
      <c r="L297" s="163"/>
      <c r="M297" s="194" t="e">
        <f t="shared" si="15"/>
        <v>#VALUE!</v>
      </c>
    </row>
    <row r="298" spans="2:14" ht="18.75" customHeight="1" thickBot="1" x14ac:dyDescent="0.35">
      <c r="B298" s="204" t="s">
        <v>140</v>
      </c>
      <c r="C298" s="378"/>
      <c r="D298" s="128" t="s">
        <v>440</v>
      </c>
      <c r="E298" s="127" t="s">
        <v>4</v>
      </c>
      <c r="F298" s="45">
        <v>7</v>
      </c>
      <c r="G298" s="448"/>
      <c r="H298" s="42"/>
      <c r="I298" s="42"/>
      <c r="J298" s="257">
        <f>G297-G297*$K$8</f>
        <v>17.45</v>
      </c>
      <c r="K298" s="258"/>
      <c r="L298" s="163"/>
      <c r="M298" s="194">
        <f t="shared" si="15"/>
        <v>0</v>
      </c>
    </row>
    <row r="299" spans="2:14" ht="17.25" customHeight="1" x14ac:dyDescent="0.3">
      <c r="B299" s="298" t="s">
        <v>141</v>
      </c>
      <c r="C299" s="378"/>
      <c r="D299" s="380" t="s">
        <v>470</v>
      </c>
      <c r="E299" s="300" t="s">
        <v>95</v>
      </c>
      <c r="F299" s="290">
        <v>51.22</v>
      </c>
      <c r="G299" s="292" t="s">
        <v>202</v>
      </c>
      <c r="H299" s="293"/>
      <c r="I299" s="293"/>
      <c r="J299" s="293"/>
      <c r="K299" s="293"/>
      <c r="L299" s="163"/>
      <c r="M299" s="194"/>
    </row>
    <row r="300" spans="2:14" ht="46.2" customHeight="1" x14ac:dyDescent="0.3">
      <c r="B300" s="299"/>
      <c r="C300" s="378"/>
      <c r="D300" s="381"/>
      <c r="E300" s="301"/>
      <c r="F300" s="291"/>
      <c r="G300" s="422">
        <v>85.17</v>
      </c>
      <c r="J300" s="322">
        <f>G300-G300*K8</f>
        <v>85.17</v>
      </c>
      <c r="K300" s="323"/>
      <c r="L300" s="265"/>
      <c r="M300" s="262">
        <f t="shared" si="15"/>
        <v>0</v>
      </c>
    </row>
    <row r="301" spans="2:14" ht="18.600000000000001" customHeight="1" thickBot="1" x14ac:dyDescent="0.35">
      <c r="B301" s="205" t="s">
        <v>142</v>
      </c>
      <c r="C301" s="378"/>
      <c r="D301" s="128" t="s">
        <v>441</v>
      </c>
      <c r="E301" s="127" t="s">
        <v>96</v>
      </c>
      <c r="F301" s="45">
        <v>33.950000000000003</v>
      </c>
      <c r="G301" s="423"/>
      <c r="H301" s="42"/>
      <c r="I301" s="42"/>
      <c r="J301" s="324"/>
      <c r="K301" s="325"/>
      <c r="L301" s="267"/>
      <c r="M301" s="264"/>
    </row>
    <row r="302" spans="2:14" ht="25.5" customHeight="1" x14ac:dyDescent="0.3">
      <c r="B302" s="298" t="s">
        <v>143</v>
      </c>
      <c r="C302" s="378"/>
      <c r="D302" s="302" t="s">
        <v>442</v>
      </c>
      <c r="E302" s="300" t="s">
        <v>4</v>
      </c>
      <c r="F302" s="290">
        <v>6.27</v>
      </c>
      <c r="G302" s="292" t="s">
        <v>202</v>
      </c>
      <c r="H302" s="293"/>
      <c r="I302" s="293"/>
      <c r="J302" s="293"/>
      <c r="K302" s="293"/>
      <c r="L302" s="163"/>
      <c r="M302" s="194"/>
    </row>
    <row r="303" spans="2:14" s="17" customFormat="1" ht="45.6" customHeight="1" x14ac:dyDescent="0.3">
      <c r="B303" s="299"/>
      <c r="C303" s="378"/>
      <c r="D303" s="303"/>
      <c r="E303" s="301"/>
      <c r="F303" s="291"/>
      <c r="G303" s="424">
        <v>11.57</v>
      </c>
      <c r="J303" s="384">
        <f>G303-G303*K8</f>
        <v>11.57</v>
      </c>
      <c r="K303" s="386"/>
      <c r="L303" s="265"/>
      <c r="M303" s="262">
        <f t="shared" si="15"/>
        <v>0</v>
      </c>
    </row>
    <row r="304" spans="2:14" ht="16.2" customHeight="1" thickBot="1" x14ac:dyDescent="0.35">
      <c r="B304" s="199" t="s">
        <v>144</v>
      </c>
      <c r="C304" s="379"/>
      <c r="D304" s="128" t="s">
        <v>443</v>
      </c>
      <c r="E304" s="127" t="s">
        <v>30</v>
      </c>
      <c r="F304" s="45">
        <v>5.3</v>
      </c>
      <c r="G304" s="425"/>
      <c r="J304" s="500"/>
      <c r="K304" s="501"/>
      <c r="L304" s="267"/>
      <c r="M304" s="264"/>
    </row>
    <row r="305" spans="2:13" ht="16.2" customHeight="1" x14ac:dyDescent="0.3">
      <c r="B305" s="284" t="s">
        <v>444</v>
      </c>
      <c r="C305" s="278"/>
      <c r="D305" s="286" t="s">
        <v>446</v>
      </c>
      <c r="E305" s="288" t="s">
        <v>3</v>
      </c>
      <c r="F305" s="290">
        <v>11.97</v>
      </c>
      <c r="G305" s="292" t="s">
        <v>202</v>
      </c>
      <c r="H305" s="293"/>
      <c r="I305" s="293"/>
      <c r="J305" s="293"/>
      <c r="K305" s="293"/>
      <c r="L305" s="163"/>
      <c r="M305" s="194">
        <f t="shared" si="15"/>
        <v>0</v>
      </c>
    </row>
    <row r="306" spans="2:13" ht="61.5" customHeight="1" x14ac:dyDescent="0.3">
      <c r="B306" s="285"/>
      <c r="C306" s="279"/>
      <c r="D306" s="287"/>
      <c r="E306" s="289"/>
      <c r="F306" s="291"/>
      <c r="G306" s="424">
        <v>19.010000000000002</v>
      </c>
      <c r="J306" s="384">
        <f>G306-G306*K10</f>
        <v>19.010000000000002</v>
      </c>
      <c r="K306" s="386"/>
      <c r="L306" s="163"/>
      <c r="M306" s="194">
        <f t="shared" si="15"/>
        <v>0</v>
      </c>
    </row>
    <row r="307" spans="2:13" ht="16.2" customHeight="1" thickBot="1" x14ac:dyDescent="0.35">
      <c r="B307" s="201" t="s">
        <v>445</v>
      </c>
      <c r="C307" s="279"/>
      <c r="D307" s="92" t="s">
        <v>145</v>
      </c>
      <c r="E307" s="40" t="s">
        <v>4</v>
      </c>
      <c r="F307" s="45">
        <v>7.04</v>
      </c>
      <c r="G307" s="425"/>
      <c r="J307" s="500"/>
      <c r="K307" s="501"/>
      <c r="L307" s="163"/>
      <c r="M307" s="194"/>
    </row>
    <row r="308" spans="2:13" ht="16.2" customHeight="1" x14ac:dyDescent="0.3">
      <c r="B308" s="284" t="s">
        <v>447</v>
      </c>
      <c r="C308" s="279"/>
      <c r="D308" s="294" t="s">
        <v>448</v>
      </c>
      <c r="E308" s="288" t="s">
        <v>95</v>
      </c>
      <c r="F308" s="308">
        <v>58.05</v>
      </c>
      <c r="G308" s="292" t="s">
        <v>202</v>
      </c>
      <c r="H308" s="293"/>
      <c r="I308" s="293"/>
      <c r="J308" s="293"/>
      <c r="K308" s="293"/>
      <c r="L308" s="163"/>
      <c r="M308" s="194"/>
    </row>
    <row r="309" spans="2:13" ht="60" customHeight="1" x14ac:dyDescent="0.3">
      <c r="B309" s="285"/>
      <c r="C309" s="279"/>
      <c r="D309" s="295"/>
      <c r="E309" s="289"/>
      <c r="F309" s="291"/>
      <c r="G309" s="424">
        <v>92.19</v>
      </c>
      <c r="J309" s="384">
        <f>G309-G309*K12</f>
        <v>92.19</v>
      </c>
      <c r="K309" s="386"/>
      <c r="L309" s="265"/>
      <c r="M309" s="262">
        <f t="shared" si="15"/>
        <v>0</v>
      </c>
    </row>
    <row r="310" spans="2:13" ht="16.2" customHeight="1" thickBot="1" x14ac:dyDescent="0.35">
      <c r="B310" s="201" t="s">
        <v>142</v>
      </c>
      <c r="C310" s="280"/>
      <c r="D310" s="92" t="s">
        <v>146</v>
      </c>
      <c r="E310" s="40" t="s">
        <v>96</v>
      </c>
      <c r="F310" s="45">
        <v>34.14</v>
      </c>
      <c r="G310" s="423"/>
      <c r="H310" s="93"/>
      <c r="I310" s="94"/>
      <c r="J310" s="385"/>
      <c r="K310" s="387"/>
      <c r="L310" s="267"/>
      <c r="M310" s="264"/>
    </row>
    <row r="311" spans="2:13" ht="16.2" customHeight="1" x14ac:dyDescent="0.3">
      <c r="B311" s="396" t="s">
        <v>435</v>
      </c>
      <c r="C311" s="441"/>
      <c r="D311" s="276" t="s">
        <v>437</v>
      </c>
      <c r="E311" s="503" t="s">
        <v>3</v>
      </c>
      <c r="F311" s="505">
        <v>57.68</v>
      </c>
      <c r="G311" s="292" t="s">
        <v>202</v>
      </c>
      <c r="H311" s="293"/>
      <c r="I311" s="293"/>
      <c r="J311" s="293"/>
      <c r="K311" s="293"/>
      <c r="L311" s="163"/>
      <c r="M311" s="194"/>
    </row>
    <row r="312" spans="2:13" ht="92.25" customHeight="1" x14ac:dyDescent="0.3">
      <c r="B312" s="397"/>
      <c r="C312" s="279"/>
      <c r="D312" s="277"/>
      <c r="E312" s="504"/>
      <c r="F312" s="506"/>
      <c r="G312" s="384">
        <v>88.94</v>
      </c>
      <c r="H312" s="68"/>
      <c r="I312" s="68"/>
      <c r="J312" s="384">
        <f>G312-G312*K8</f>
        <v>88.94</v>
      </c>
      <c r="K312" s="386"/>
      <c r="L312" s="163"/>
      <c r="M312" s="194">
        <f t="shared" si="15"/>
        <v>0</v>
      </c>
    </row>
    <row r="313" spans="2:13" ht="16.2" customHeight="1" thickBot="1" x14ac:dyDescent="0.35">
      <c r="B313" s="206" t="s">
        <v>436</v>
      </c>
      <c r="C313" s="280"/>
      <c r="D313" s="95" t="s">
        <v>438</v>
      </c>
      <c r="E313" s="96" t="s">
        <v>3</v>
      </c>
      <c r="F313" s="97">
        <v>31.26</v>
      </c>
      <c r="G313" s="385"/>
      <c r="H313" s="98"/>
      <c r="I313" s="98"/>
      <c r="J313" s="385"/>
      <c r="K313" s="387"/>
      <c r="L313" s="163"/>
      <c r="M313" s="194"/>
    </row>
    <row r="314" spans="2:13" ht="18" thickBot="1" x14ac:dyDescent="0.35">
      <c r="B314" s="390" t="s">
        <v>0</v>
      </c>
      <c r="C314" s="391"/>
      <c r="D314" s="391"/>
      <c r="E314" s="391"/>
      <c r="F314" s="391"/>
      <c r="G314" s="391"/>
      <c r="H314" s="391"/>
      <c r="I314" s="391"/>
      <c r="J314" s="391"/>
      <c r="K314" s="391"/>
      <c r="L314" s="163"/>
      <c r="M314" s="194"/>
    </row>
    <row r="315" spans="2:13" x14ac:dyDescent="0.3">
      <c r="B315" s="231" t="s">
        <v>171</v>
      </c>
      <c r="C315" s="281"/>
      <c r="D315" s="230" t="s">
        <v>24</v>
      </c>
      <c r="E315" s="162" t="s">
        <v>3</v>
      </c>
      <c r="F315" s="169">
        <v>9.5500000000000007</v>
      </c>
      <c r="G315" s="270">
        <f>F315-F315*K8</f>
        <v>9.5500000000000007</v>
      </c>
      <c r="H315" s="270"/>
      <c r="I315" s="270"/>
      <c r="J315" s="270"/>
      <c r="K315" s="270"/>
      <c r="L315" s="163"/>
      <c r="M315" s="194">
        <f t="shared" ref="M315" si="17">L315*J315</f>
        <v>0</v>
      </c>
    </row>
    <row r="316" spans="2:13" x14ac:dyDescent="0.3">
      <c r="B316" s="207" t="s">
        <v>172</v>
      </c>
      <c r="C316" s="282"/>
      <c r="D316" s="77" t="s">
        <v>26</v>
      </c>
      <c r="E316" s="179" t="s">
        <v>3</v>
      </c>
      <c r="F316" s="167">
        <v>9.5500000000000007</v>
      </c>
      <c r="G316" s="270">
        <f>F316-F316*K8</f>
        <v>9.5500000000000007</v>
      </c>
      <c r="H316" s="270"/>
      <c r="I316" s="270"/>
      <c r="J316" s="270"/>
      <c r="K316" s="270"/>
      <c r="L316" s="163"/>
      <c r="M316" s="194">
        <f t="shared" si="15"/>
        <v>0</v>
      </c>
    </row>
    <row r="317" spans="2:13" x14ac:dyDescent="0.3">
      <c r="B317" s="207" t="s">
        <v>173</v>
      </c>
      <c r="C317" s="282"/>
      <c r="D317" s="77" t="s">
        <v>25</v>
      </c>
      <c r="E317" s="179" t="s">
        <v>3</v>
      </c>
      <c r="F317" s="167">
        <v>9.5500000000000007</v>
      </c>
      <c r="G317" s="270">
        <f>F317-F317*K8</f>
        <v>9.5500000000000007</v>
      </c>
      <c r="H317" s="270"/>
      <c r="I317" s="270"/>
      <c r="J317" s="270"/>
      <c r="K317" s="270"/>
      <c r="L317" s="163"/>
      <c r="M317" s="194">
        <f t="shared" si="15"/>
        <v>0</v>
      </c>
    </row>
    <row r="318" spans="2:13" x14ac:dyDescent="0.3">
      <c r="B318" s="207" t="s">
        <v>174</v>
      </c>
      <c r="C318" s="282"/>
      <c r="D318" s="77" t="s">
        <v>27</v>
      </c>
      <c r="E318" s="179" t="s">
        <v>3</v>
      </c>
      <c r="F318" s="167">
        <v>9.5500000000000007</v>
      </c>
      <c r="G318" s="270">
        <f>F318-F318*K8</f>
        <v>9.5500000000000007</v>
      </c>
      <c r="H318" s="270"/>
      <c r="I318" s="270"/>
      <c r="J318" s="270"/>
      <c r="K318" s="270"/>
      <c r="L318" s="163"/>
      <c r="M318" s="194">
        <f t="shared" si="15"/>
        <v>0</v>
      </c>
    </row>
    <row r="319" spans="2:13" x14ac:dyDescent="0.3">
      <c r="B319" s="207" t="s">
        <v>175</v>
      </c>
      <c r="C319" s="282"/>
      <c r="D319" s="77" t="s">
        <v>18</v>
      </c>
      <c r="E319" s="179" t="s">
        <v>3</v>
      </c>
      <c r="F319" s="167">
        <v>9.5500000000000007</v>
      </c>
      <c r="G319" s="270">
        <f>F319-F319*K8</f>
        <v>9.5500000000000007</v>
      </c>
      <c r="H319" s="270"/>
      <c r="I319" s="270"/>
      <c r="J319" s="270"/>
      <c r="K319" s="270"/>
      <c r="L319" s="163"/>
      <c r="M319" s="194">
        <f t="shared" si="15"/>
        <v>0</v>
      </c>
    </row>
    <row r="320" spans="2:13" ht="15" thickBot="1" x14ac:dyDescent="0.35">
      <c r="B320" s="208" t="s">
        <v>149</v>
      </c>
      <c r="C320" s="282"/>
      <c r="D320" s="78" t="s">
        <v>19</v>
      </c>
      <c r="E320" s="48" t="s">
        <v>30</v>
      </c>
      <c r="F320" s="167">
        <v>4.1100000000000003</v>
      </c>
      <c r="G320" s="270">
        <f>F320-F320*K8</f>
        <v>4.1100000000000003</v>
      </c>
      <c r="H320" s="270"/>
      <c r="I320" s="270"/>
      <c r="J320" s="270"/>
      <c r="K320" s="270"/>
      <c r="L320" s="163"/>
      <c r="M320" s="194">
        <f t="shared" si="15"/>
        <v>0</v>
      </c>
    </row>
    <row r="321" spans="2:13" x14ac:dyDescent="0.3">
      <c r="B321" s="231" t="s">
        <v>150</v>
      </c>
      <c r="C321" s="282"/>
      <c r="D321" s="234" t="s">
        <v>151</v>
      </c>
      <c r="E321" s="174" t="s">
        <v>97</v>
      </c>
      <c r="F321" s="169">
        <v>45.54</v>
      </c>
      <c r="G321" s="270">
        <f>F321-F321*K8</f>
        <v>45.54</v>
      </c>
      <c r="H321" s="270"/>
      <c r="I321" s="270"/>
      <c r="J321" s="270"/>
      <c r="K321" s="270"/>
      <c r="L321" s="163"/>
      <c r="M321" s="194">
        <f t="shared" ref="M321:M322" si="18">L321*J321</f>
        <v>0</v>
      </c>
    </row>
    <row r="322" spans="2:13" ht="15" thickBot="1" x14ac:dyDescent="0.35">
      <c r="B322" s="208" t="s">
        <v>98</v>
      </c>
      <c r="C322" s="283"/>
      <c r="D322" s="78" t="s">
        <v>19</v>
      </c>
      <c r="E322" s="48" t="s">
        <v>3</v>
      </c>
      <c r="F322" s="41">
        <v>12.67</v>
      </c>
      <c r="G322" s="270">
        <f>F322-F322*K8</f>
        <v>12.67</v>
      </c>
      <c r="H322" s="270"/>
      <c r="I322" s="270"/>
      <c r="J322" s="270"/>
      <c r="K322" s="270"/>
      <c r="L322" s="163"/>
      <c r="M322" s="194">
        <f t="shared" si="18"/>
        <v>0</v>
      </c>
    </row>
    <row r="323" spans="2:13" ht="28.5" customHeight="1" x14ac:dyDescent="0.3">
      <c r="B323" s="209" t="s">
        <v>152</v>
      </c>
      <c r="C323" s="281"/>
      <c r="D323" s="99" t="s">
        <v>105</v>
      </c>
      <c r="E323" s="175" t="s">
        <v>104</v>
      </c>
      <c r="F323" s="170">
        <v>7.04</v>
      </c>
      <c r="G323" s="442" t="s">
        <v>202</v>
      </c>
      <c r="H323" s="321"/>
      <c r="I323" s="321"/>
      <c r="J323" s="443"/>
      <c r="K323" s="443"/>
      <c r="L323" s="163"/>
      <c r="M323" s="194"/>
    </row>
    <row r="324" spans="2:13" ht="22.5" customHeight="1" x14ac:dyDescent="0.3">
      <c r="B324" s="210" t="s">
        <v>153</v>
      </c>
      <c r="C324" s="282"/>
      <c r="D324" s="81" t="s">
        <v>464</v>
      </c>
      <c r="E324" s="182" t="s">
        <v>104</v>
      </c>
      <c r="F324" s="167">
        <v>7.04</v>
      </c>
      <c r="G324" s="444">
        <v>7.04</v>
      </c>
      <c r="J324" s="257">
        <f>G324-G324*$K$8</f>
        <v>7.04</v>
      </c>
      <c r="K324" s="304"/>
      <c r="L324" s="265"/>
      <c r="M324" s="262">
        <f t="shared" si="15"/>
        <v>0</v>
      </c>
    </row>
    <row r="325" spans="2:13" ht="24" customHeight="1" thickBot="1" x14ac:dyDescent="0.35">
      <c r="B325" s="211" t="s">
        <v>154</v>
      </c>
      <c r="C325" s="283"/>
      <c r="D325" s="79" t="s">
        <v>106</v>
      </c>
      <c r="E325" s="175" t="s">
        <v>104</v>
      </c>
      <c r="F325" s="170">
        <v>7.04</v>
      </c>
      <c r="G325" s="404"/>
      <c r="J325" s="324"/>
      <c r="K325" s="325"/>
      <c r="L325" s="267"/>
      <c r="M325" s="264"/>
    </row>
    <row r="326" spans="2:13" ht="17.399999999999999" x14ac:dyDescent="0.3">
      <c r="B326" s="570" t="s">
        <v>28</v>
      </c>
      <c r="C326" s="460"/>
      <c r="D326" s="571"/>
      <c r="E326" s="571"/>
      <c r="F326" s="571"/>
      <c r="G326" s="460"/>
      <c r="H326" s="571"/>
      <c r="I326" s="571"/>
      <c r="J326" s="460"/>
      <c r="K326" s="460"/>
      <c r="L326" s="163"/>
      <c r="M326" s="194"/>
    </row>
    <row r="327" spans="2:13" x14ac:dyDescent="0.3">
      <c r="B327" s="405" t="s">
        <v>176</v>
      </c>
      <c r="C327" s="333"/>
      <c r="D327" s="578" t="s">
        <v>49</v>
      </c>
      <c r="E327" s="430" t="s">
        <v>32</v>
      </c>
      <c r="F327" s="433">
        <v>16.829999999999998</v>
      </c>
      <c r="G327" s="434"/>
      <c r="H327" s="62"/>
      <c r="I327" s="62"/>
      <c r="J327" s="311">
        <f>F327-F327*K8</f>
        <v>16.829999999999998</v>
      </c>
      <c r="K327" s="312"/>
      <c r="L327" s="265"/>
      <c r="M327" s="262">
        <f t="shared" si="15"/>
        <v>0</v>
      </c>
    </row>
    <row r="328" spans="2:13" x14ac:dyDescent="0.3">
      <c r="B328" s="406"/>
      <c r="C328" s="333"/>
      <c r="D328" s="579"/>
      <c r="E328" s="431"/>
      <c r="F328" s="435"/>
      <c r="G328" s="436"/>
      <c r="J328" s="313"/>
      <c r="K328" s="314"/>
      <c r="L328" s="266"/>
      <c r="M328" s="263"/>
    </row>
    <row r="329" spans="2:13" ht="105" customHeight="1" thickBot="1" x14ac:dyDescent="0.35">
      <c r="B329" s="407"/>
      <c r="C329" s="324"/>
      <c r="D329" s="580"/>
      <c r="E329" s="432"/>
      <c r="F329" s="437"/>
      <c r="G329" s="438"/>
      <c r="H329" s="93"/>
      <c r="I329" s="94"/>
      <c r="J329" s="439"/>
      <c r="K329" s="440"/>
      <c r="L329" s="267"/>
      <c r="M329" s="264"/>
    </row>
    <row r="330" spans="2:13" s="17" customFormat="1" ht="45.6" customHeight="1" x14ac:dyDescent="0.3">
      <c r="B330" s="209" t="s">
        <v>23</v>
      </c>
      <c r="C330" s="375"/>
      <c r="D330" s="382" t="s">
        <v>50</v>
      </c>
      <c r="E330" s="84" t="s">
        <v>37</v>
      </c>
      <c r="F330" s="402">
        <v>30.32</v>
      </c>
      <c r="G330" s="402"/>
      <c r="J330" s="365">
        <f>F330-F330*K8</f>
        <v>30.32</v>
      </c>
      <c r="K330" s="323"/>
      <c r="L330" s="163"/>
      <c r="M330" s="194">
        <f t="shared" ref="M330:M393" si="19">L330*J330</f>
        <v>0</v>
      </c>
    </row>
    <row r="331" spans="2:13" ht="86.25" customHeight="1" thickBot="1" x14ac:dyDescent="0.35">
      <c r="B331" s="212" t="s">
        <v>22</v>
      </c>
      <c r="C331" s="411"/>
      <c r="D331" s="383"/>
      <c r="E331" s="102" t="s">
        <v>34</v>
      </c>
      <c r="F331" s="420">
        <v>7.03</v>
      </c>
      <c r="G331" s="420"/>
      <c r="H331" s="93"/>
      <c r="I331" s="94"/>
      <c r="J331" s="454">
        <f>F331-F331*K8</f>
        <v>7.03</v>
      </c>
      <c r="K331" s="325"/>
      <c r="L331" s="163"/>
      <c r="M331" s="194">
        <f t="shared" si="19"/>
        <v>0</v>
      </c>
    </row>
    <row r="332" spans="2:13" ht="133.5" customHeight="1" x14ac:dyDescent="0.3">
      <c r="B332" s="213" t="s">
        <v>177</v>
      </c>
      <c r="C332" s="375"/>
      <c r="D332" s="479" t="s">
        <v>44</v>
      </c>
      <c r="E332" s="154" t="s">
        <v>35</v>
      </c>
      <c r="F332" s="488">
        <v>8.4700000000000006</v>
      </c>
      <c r="G332" s="489"/>
      <c r="J332" s="365">
        <f>F332-F332*K8</f>
        <v>8.4700000000000006</v>
      </c>
      <c r="K332" s="323"/>
      <c r="L332" s="163"/>
      <c r="M332" s="194">
        <f t="shared" si="19"/>
        <v>0</v>
      </c>
    </row>
    <row r="333" spans="2:13" ht="64.2" hidden="1" customHeight="1" x14ac:dyDescent="0.3">
      <c r="B333" s="213"/>
      <c r="C333" s="410"/>
      <c r="D333" s="480"/>
      <c r="E333" s="29"/>
      <c r="F333" s="31"/>
      <c r="G333" s="32"/>
      <c r="J333" s="35"/>
      <c r="K333" s="189"/>
      <c r="L333" s="163"/>
      <c r="M333" s="194">
        <f t="shared" si="19"/>
        <v>0</v>
      </c>
    </row>
    <row r="334" spans="2:13" ht="70.95" hidden="1" customHeight="1" x14ac:dyDescent="0.3">
      <c r="B334" s="213"/>
      <c r="C334" s="410"/>
      <c r="D334" s="480"/>
      <c r="E334" s="29"/>
      <c r="F334" s="31"/>
      <c r="G334" s="32"/>
      <c r="J334" s="35"/>
      <c r="K334" s="189"/>
      <c r="L334" s="163"/>
      <c r="M334" s="194">
        <f t="shared" si="19"/>
        <v>0</v>
      </c>
    </row>
    <row r="335" spans="2:13" ht="14.4" hidden="1" customHeight="1" x14ac:dyDescent="0.3">
      <c r="B335" s="214"/>
      <c r="C335" s="410"/>
      <c r="D335" s="480"/>
      <c r="E335" s="30"/>
      <c r="F335" s="33"/>
      <c r="G335" s="34"/>
      <c r="J335" s="35"/>
      <c r="K335" s="189"/>
      <c r="L335" s="163"/>
      <c r="M335" s="194">
        <f t="shared" si="19"/>
        <v>0</v>
      </c>
    </row>
    <row r="336" spans="2:13" ht="193.5" customHeight="1" thickBot="1" x14ac:dyDescent="0.35">
      <c r="B336" s="216" t="s">
        <v>252</v>
      </c>
      <c r="C336" s="157"/>
      <c r="D336" s="237" t="s">
        <v>45</v>
      </c>
      <c r="E336" s="153" t="s">
        <v>36</v>
      </c>
      <c r="F336" s="366">
        <v>7.68</v>
      </c>
      <c r="G336" s="366"/>
      <c r="H336" s="235"/>
      <c r="I336" s="236"/>
      <c r="J336" s="309">
        <f>F336-F336*K8</f>
        <v>7.68</v>
      </c>
      <c r="K336" s="332"/>
      <c r="L336" s="161"/>
      <c r="M336" s="232">
        <f t="shared" si="19"/>
        <v>0</v>
      </c>
    </row>
    <row r="337" spans="2:13" x14ac:dyDescent="0.3">
      <c r="B337" s="228" t="s">
        <v>777</v>
      </c>
      <c r="C337" s="238"/>
      <c r="D337" s="242"/>
      <c r="E337" s="100" t="s">
        <v>778</v>
      </c>
      <c r="F337" s="272">
        <v>2.72</v>
      </c>
      <c r="G337" s="272"/>
      <c r="H337" s="110"/>
      <c r="I337" s="110"/>
      <c r="J337" s="271">
        <f>F337-F337*K8</f>
        <v>2.72</v>
      </c>
      <c r="K337" s="271"/>
      <c r="L337" s="166"/>
      <c r="M337" s="239">
        <f t="shared" ref="M337" si="20">L337*J337</f>
        <v>0</v>
      </c>
    </row>
    <row r="338" spans="2:13" ht="14.25" customHeight="1" x14ac:dyDescent="0.3">
      <c r="B338" s="203" t="s">
        <v>725</v>
      </c>
      <c r="C338" s="374"/>
      <c r="D338" s="418" t="s">
        <v>434</v>
      </c>
      <c r="E338" s="25" t="s">
        <v>432</v>
      </c>
      <c r="F338" s="398">
        <v>6.8</v>
      </c>
      <c r="G338" s="398"/>
      <c r="H338" s="6"/>
      <c r="I338" s="6"/>
      <c r="J338" s="257">
        <f>F338-F338*K8</f>
        <v>6.8</v>
      </c>
      <c r="K338" s="257"/>
      <c r="L338" s="163"/>
      <c r="M338" s="194">
        <f t="shared" si="19"/>
        <v>0</v>
      </c>
    </row>
    <row r="339" spans="2:13" ht="52.5" customHeight="1" x14ac:dyDescent="0.3">
      <c r="B339" s="203" t="s">
        <v>726</v>
      </c>
      <c r="C339" s="412"/>
      <c r="D339" s="418"/>
      <c r="E339" s="104" t="s">
        <v>433</v>
      </c>
      <c r="F339" s="399">
        <v>9.32</v>
      </c>
      <c r="G339" s="400"/>
      <c r="H339" s="105"/>
      <c r="I339" s="106"/>
      <c r="J339" s="408">
        <f>F339-F339*K8</f>
        <v>9.32</v>
      </c>
      <c r="K339" s="409"/>
      <c r="L339" s="163"/>
      <c r="M339" s="194">
        <f t="shared" si="19"/>
        <v>0</v>
      </c>
    </row>
    <row r="340" spans="2:13" ht="63.75" customHeight="1" thickBot="1" x14ac:dyDescent="0.35">
      <c r="B340" s="392" t="s">
        <v>727</v>
      </c>
      <c r="C340" s="412"/>
      <c r="D340" s="418"/>
      <c r="E340" s="388" t="s">
        <v>728</v>
      </c>
      <c r="F340" s="426">
        <v>11.7</v>
      </c>
      <c r="G340" s="427"/>
      <c r="H340" s="107"/>
      <c r="I340" s="103"/>
      <c r="J340" s="414">
        <f>F340-F340*K8</f>
        <v>11.7</v>
      </c>
      <c r="K340" s="415"/>
      <c r="L340" s="163"/>
      <c r="M340" s="194">
        <f t="shared" si="19"/>
        <v>0</v>
      </c>
    </row>
    <row r="341" spans="2:13" ht="0.75" hidden="1" customHeight="1" x14ac:dyDescent="0.3">
      <c r="B341" s="393"/>
      <c r="C341" s="413"/>
      <c r="D341" s="419"/>
      <c r="E341" s="389"/>
      <c r="F341" s="428"/>
      <c r="G341" s="429"/>
      <c r="H341" s="240"/>
      <c r="I341" s="241"/>
      <c r="J341" s="416"/>
      <c r="K341" s="417"/>
      <c r="L341" s="164"/>
      <c r="M341" s="229">
        <f t="shared" si="19"/>
        <v>0</v>
      </c>
    </row>
    <row r="342" spans="2:13" ht="169.5" customHeight="1" x14ac:dyDescent="0.3">
      <c r="B342" s="209" t="s">
        <v>251</v>
      </c>
      <c r="C342" s="158"/>
      <c r="D342" s="177" t="s">
        <v>46</v>
      </c>
      <c r="E342" s="84" t="s">
        <v>34</v>
      </c>
      <c r="F342" s="507">
        <v>18.3</v>
      </c>
      <c r="G342" s="507"/>
      <c r="J342" s="365">
        <f>F342-F342*K8</f>
        <v>18.3</v>
      </c>
      <c r="K342" s="323"/>
      <c r="L342" s="156"/>
      <c r="M342" s="233">
        <f t="shared" si="19"/>
        <v>0</v>
      </c>
    </row>
    <row r="343" spans="2:13" ht="168" customHeight="1" x14ac:dyDescent="0.3">
      <c r="B343" s="210" t="s">
        <v>250</v>
      </c>
      <c r="C343" s="183"/>
      <c r="D343" s="178" t="s">
        <v>47</v>
      </c>
      <c r="E343" s="25" t="s">
        <v>38</v>
      </c>
      <c r="F343" s="376">
        <v>8.0500000000000007</v>
      </c>
      <c r="G343" s="376"/>
      <c r="H343" s="63"/>
      <c r="I343" s="63"/>
      <c r="J343" s="257">
        <f>F343-F343*K8</f>
        <v>8.0500000000000007</v>
      </c>
      <c r="K343" s="304"/>
      <c r="L343" s="163"/>
      <c r="M343" s="194">
        <f t="shared" si="19"/>
        <v>0</v>
      </c>
    </row>
    <row r="344" spans="2:13" ht="169.2" customHeight="1" x14ac:dyDescent="0.3">
      <c r="B344" s="203" t="s">
        <v>178</v>
      </c>
      <c r="C344" s="1"/>
      <c r="D344" s="178" t="s">
        <v>48</v>
      </c>
      <c r="E344" s="25" t="s">
        <v>33</v>
      </c>
      <c r="F344" s="376">
        <v>7.3</v>
      </c>
      <c r="G344" s="376"/>
      <c r="H344" s="62"/>
      <c r="I344" s="62"/>
      <c r="J344" s="257">
        <f>F344-F344*K8</f>
        <v>7.3</v>
      </c>
      <c r="K344" s="304"/>
      <c r="L344" s="163"/>
      <c r="M344" s="194">
        <f t="shared" si="19"/>
        <v>0</v>
      </c>
    </row>
    <row r="345" spans="2:13" ht="17.399999999999999" x14ac:dyDescent="0.3">
      <c r="B345" s="326" t="s">
        <v>1</v>
      </c>
      <c r="C345" s="327"/>
      <c r="D345" s="327"/>
      <c r="E345" s="327"/>
      <c r="F345" s="327"/>
      <c r="G345" s="327"/>
      <c r="H345" s="327"/>
      <c r="I345" s="327"/>
      <c r="J345" s="327"/>
      <c r="K345" s="327"/>
      <c r="L345" s="163"/>
      <c r="M345" s="194"/>
    </row>
    <row r="346" spans="2:13" ht="45" customHeight="1" x14ac:dyDescent="0.3">
      <c r="B346" s="203" t="s">
        <v>156</v>
      </c>
      <c r="C346" s="373"/>
      <c r="D346" s="23" t="s">
        <v>729</v>
      </c>
      <c r="E346" s="8" t="s">
        <v>3</v>
      </c>
      <c r="F346" s="329">
        <v>3.17</v>
      </c>
      <c r="G346" s="329"/>
      <c r="J346" s="257">
        <f>F346-F346*K8</f>
        <v>3.17</v>
      </c>
      <c r="K346" s="304"/>
      <c r="L346" s="163"/>
      <c r="M346" s="194">
        <f t="shared" si="19"/>
        <v>0</v>
      </c>
    </row>
    <row r="347" spans="2:13" ht="45" customHeight="1" x14ac:dyDescent="0.3">
      <c r="B347" s="203" t="s">
        <v>155</v>
      </c>
      <c r="C347" s="374"/>
      <c r="D347" s="23" t="s">
        <v>729</v>
      </c>
      <c r="E347" s="8" t="s">
        <v>95</v>
      </c>
      <c r="F347" s="330">
        <v>15.37</v>
      </c>
      <c r="G347" s="331"/>
      <c r="J347" s="257">
        <f>F347-F347*K8</f>
        <v>15.37</v>
      </c>
      <c r="K347" s="304"/>
      <c r="L347" s="163"/>
      <c r="M347" s="194">
        <f t="shared" si="19"/>
        <v>0</v>
      </c>
    </row>
    <row r="348" spans="2:13" ht="45.75" customHeight="1" x14ac:dyDescent="0.3">
      <c r="B348" s="203" t="s">
        <v>157</v>
      </c>
      <c r="C348" s="374"/>
      <c r="D348" s="24" t="s">
        <v>111</v>
      </c>
      <c r="E348" s="8" t="s">
        <v>3</v>
      </c>
      <c r="F348" s="329">
        <v>3.17</v>
      </c>
      <c r="G348" s="329"/>
      <c r="J348" s="257">
        <f>F348-F348*K8</f>
        <v>3.17</v>
      </c>
      <c r="K348" s="304"/>
      <c r="L348" s="163"/>
      <c r="M348" s="194">
        <f t="shared" si="19"/>
        <v>0</v>
      </c>
    </row>
    <row r="349" spans="2:13" ht="44.4" customHeight="1" x14ac:dyDescent="0.3">
      <c r="B349" s="203" t="s">
        <v>158</v>
      </c>
      <c r="C349" s="374"/>
      <c r="D349" s="24" t="s">
        <v>730</v>
      </c>
      <c r="E349" s="8" t="s">
        <v>3</v>
      </c>
      <c r="F349" s="329">
        <v>3.17</v>
      </c>
      <c r="G349" s="329"/>
      <c r="J349" s="257">
        <f>F349-F349*K8</f>
        <v>3.17</v>
      </c>
      <c r="K349" s="304"/>
      <c r="L349" s="163"/>
      <c r="M349" s="194">
        <f t="shared" si="19"/>
        <v>0</v>
      </c>
    </row>
    <row r="350" spans="2:13" ht="18" customHeight="1" x14ac:dyDescent="0.3">
      <c r="B350" s="203" t="s">
        <v>159</v>
      </c>
      <c r="C350" s="374"/>
      <c r="D350" s="18" t="s">
        <v>731</v>
      </c>
      <c r="E350" s="8" t="s">
        <v>3</v>
      </c>
      <c r="F350" s="376">
        <v>2.84</v>
      </c>
      <c r="G350" s="376"/>
      <c r="J350" s="257">
        <f>F350-F350*K8</f>
        <v>2.84</v>
      </c>
      <c r="K350" s="304"/>
      <c r="L350" s="163"/>
      <c r="M350" s="194">
        <f t="shared" si="19"/>
        <v>0</v>
      </c>
    </row>
    <row r="351" spans="2:13" ht="43.2" customHeight="1" x14ac:dyDescent="0.3">
      <c r="B351" s="203" t="s">
        <v>248</v>
      </c>
      <c r="C351" s="374"/>
      <c r="D351" s="24" t="s">
        <v>179</v>
      </c>
      <c r="E351" s="8" t="s">
        <v>3</v>
      </c>
      <c r="F351" s="394">
        <v>6.8</v>
      </c>
      <c r="G351" s="395"/>
      <c r="J351" s="257">
        <f>F351-F351*K8</f>
        <v>6.8</v>
      </c>
      <c r="K351" s="304"/>
      <c r="L351" s="163"/>
      <c r="M351" s="194">
        <f t="shared" si="19"/>
        <v>0</v>
      </c>
    </row>
    <row r="352" spans="2:13" ht="55.95" customHeight="1" x14ac:dyDescent="0.3">
      <c r="B352" s="216" t="s">
        <v>249</v>
      </c>
      <c r="C352" s="374"/>
      <c r="D352" s="72" t="s">
        <v>208</v>
      </c>
      <c r="E352" s="73" t="s">
        <v>3</v>
      </c>
      <c r="F352" s="487">
        <v>6.8</v>
      </c>
      <c r="G352" s="487"/>
      <c r="J352" s="309">
        <f>F352-F352*K8</f>
        <v>6.8</v>
      </c>
      <c r="K352" s="332"/>
      <c r="L352" s="163"/>
      <c r="M352" s="194">
        <f t="shared" si="19"/>
        <v>0</v>
      </c>
    </row>
    <row r="353" spans="2:13" ht="27" customHeight="1" x14ac:dyDescent="0.3">
      <c r="B353" s="198" t="s">
        <v>455</v>
      </c>
      <c r="C353" s="375"/>
      <c r="D353" s="82" t="s">
        <v>462</v>
      </c>
      <c r="E353" s="2" t="s">
        <v>3</v>
      </c>
      <c r="F353" s="258">
        <v>3.036</v>
      </c>
      <c r="G353" s="362"/>
      <c r="H353" s="71">
        <f>F353-F353*$H$5</f>
        <v>3.036</v>
      </c>
      <c r="I353" s="6"/>
      <c r="J353" s="258">
        <f>F353-F353*$K$8</f>
        <v>3.036</v>
      </c>
      <c r="K353" s="463"/>
      <c r="L353" s="163"/>
      <c r="M353" s="194">
        <f t="shared" si="19"/>
        <v>0</v>
      </c>
    </row>
    <row r="354" spans="2:13" ht="55.95" customHeight="1" x14ac:dyDescent="0.3">
      <c r="B354" s="198" t="s">
        <v>456</v>
      </c>
      <c r="C354" s="217" t="s">
        <v>457</v>
      </c>
      <c r="D354" s="74" t="s">
        <v>463</v>
      </c>
      <c r="E354" s="2" t="s">
        <v>3</v>
      </c>
      <c r="F354" s="258">
        <v>3.5640000000000005</v>
      </c>
      <c r="G354" s="362"/>
      <c r="H354" s="71">
        <f>F354-F354*$H$5</f>
        <v>3.5640000000000005</v>
      </c>
      <c r="I354" s="6"/>
      <c r="J354" s="258">
        <f>F354-F354*$K$8</f>
        <v>3.5640000000000005</v>
      </c>
      <c r="K354" s="463"/>
      <c r="L354" s="163"/>
      <c r="M354" s="194">
        <f t="shared" si="19"/>
        <v>0</v>
      </c>
    </row>
    <row r="355" spans="2:13" ht="17.399999999999999" x14ac:dyDescent="0.3">
      <c r="B355" s="326" t="s">
        <v>2</v>
      </c>
      <c r="C355" s="327"/>
      <c r="D355" s="327"/>
      <c r="E355" s="327"/>
      <c r="F355" s="327"/>
      <c r="G355" s="327"/>
      <c r="H355" s="327"/>
      <c r="I355" s="327"/>
      <c r="J355" s="327"/>
      <c r="K355" s="327"/>
      <c r="L355" s="163"/>
      <c r="M355" s="194"/>
    </row>
    <row r="356" spans="2:13" ht="72.599999999999994" customHeight="1" x14ac:dyDescent="0.3">
      <c r="B356" s="216" t="s">
        <v>160</v>
      </c>
      <c r="C356" s="55"/>
      <c r="D356" s="56" t="s">
        <v>51</v>
      </c>
      <c r="E356" s="9" t="s">
        <v>3</v>
      </c>
      <c r="F356" s="328">
        <v>3.4</v>
      </c>
      <c r="G356" s="328"/>
      <c r="J356" s="257">
        <f>F356-F356*K8</f>
        <v>3.4</v>
      </c>
      <c r="K356" s="304"/>
      <c r="L356" s="163"/>
      <c r="M356" s="194">
        <f t="shared" si="19"/>
        <v>0</v>
      </c>
    </row>
    <row r="357" spans="2:13" ht="68.400000000000006" customHeight="1" x14ac:dyDescent="0.3">
      <c r="B357" s="203" t="s">
        <v>161</v>
      </c>
      <c r="C357" s="57"/>
      <c r="D357" s="10" t="s">
        <v>52</v>
      </c>
      <c r="E357" s="8" t="s">
        <v>3</v>
      </c>
      <c r="F357" s="329">
        <v>16.899999999999999</v>
      </c>
      <c r="G357" s="329"/>
      <c r="J357" s="257">
        <f>F357-F357*K8</f>
        <v>16.899999999999999</v>
      </c>
      <c r="K357" s="304"/>
      <c r="L357" s="163"/>
      <c r="M357" s="194">
        <f t="shared" si="19"/>
        <v>0</v>
      </c>
    </row>
    <row r="358" spans="2:13" ht="18.600000000000001" customHeight="1" x14ac:dyDescent="0.3">
      <c r="B358" s="326" t="s">
        <v>5</v>
      </c>
      <c r="C358" s="327"/>
      <c r="D358" s="327"/>
      <c r="E358" s="327"/>
      <c r="F358" s="327"/>
      <c r="G358" s="327"/>
      <c r="H358" s="327"/>
      <c r="I358" s="327"/>
      <c r="J358" s="327"/>
      <c r="K358" s="327"/>
      <c r="L358" s="163"/>
      <c r="M358" s="194"/>
    </row>
    <row r="359" spans="2:13" ht="136.19999999999999" customHeight="1" x14ac:dyDescent="0.3">
      <c r="B359" s="203" t="s">
        <v>162</v>
      </c>
      <c r="C359" s="1"/>
      <c r="D359" s="11" t="s">
        <v>53</v>
      </c>
      <c r="E359" s="2" t="s">
        <v>3</v>
      </c>
      <c r="F359" s="398">
        <v>9.24</v>
      </c>
      <c r="G359" s="398"/>
      <c r="J359" s="257">
        <f>F359-F359*K8</f>
        <v>9.24</v>
      </c>
      <c r="K359" s="304"/>
      <c r="L359" s="163"/>
      <c r="M359" s="194">
        <f t="shared" si="19"/>
        <v>0</v>
      </c>
    </row>
    <row r="360" spans="2:13" ht="78" customHeight="1" x14ac:dyDescent="0.3">
      <c r="B360" s="203" t="s">
        <v>163</v>
      </c>
      <c r="C360" s="1"/>
      <c r="D360" s="58" t="s">
        <v>254</v>
      </c>
      <c r="E360" s="2" t="s">
        <v>3</v>
      </c>
      <c r="F360" s="398">
        <v>5.3</v>
      </c>
      <c r="G360" s="398"/>
      <c r="J360" s="257">
        <f>F360-F360*K8</f>
        <v>5.3</v>
      </c>
      <c r="K360" s="304"/>
      <c r="L360" s="163"/>
      <c r="M360" s="194">
        <f t="shared" si="19"/>
        <v>0</v>
      </c>
    </row>
    <row r="361" spans="2:13" ht="87" customHeight="1" x14ac:dyDescent="0.3">
      <c r="B361" s="210" t="s">
        <v>164</v>
      </c>
      <c r="C361" s="1"/>
      <c r="D361" s="59" t="s">
        <v>255</v>
      </c>
      <c r="E361" s="2" t="s">
        <v>3</v>
      </c>
      <c r="F361" s="398">
        <v>13.31</v>
      </c>
      <c r="G361" s="398"/>
      <c r="J361" s="257">
        <f>F361-F361*K8</f>
        <v>13.31</v>
      </c>
      <c r="K361" s="304"/>
      <c r="L361" s="163"/>
      <c r="M361" s="194">
        <f t="shared" si="19"/>
        <v>0</v>
      </c>
    </row>
    <row r="362" spans="2:13" ht="17.399999999999999" x14ac:dyDescent="0.3">
      <c r="B362" s="326" t="s">
        <v>21</v>
      </c>
      <c r="C362" s="327"/>
      <c r="D362" s="327"/>
      <c r="E362" s="327"/>
      <c r="F362" s="327"/>
      <c r="G362" s="327"/>
      <c r="H362" s="327"/>
      <c r="I362" s="327"/>
      <c r="J362" s="327"/>
      <c r="K362" s="327"/>
      <c r="L362" s="163"/>
      <c r="M362" s="194"/>
    </row>
    <row r="363" spans="2:13" ht="105.6" x14ac:dyDescent="0.3">
      <c r="B363" s="203" t="s">
        <v>165</v>
      </c>
      <c r="C363" s="22"/>
      <c r="D363" s="3" t="s">
        <v>54</v>
      </c>
      <c r="E363" s="86" t="s">
        <v>39</v>
      </c>
      <c r="F363" s="398">
        <v>5.0999999999999996</v>
      </c>
      <c r="G363" s="398"/>
      <c r="H363" s="63"/>
      <c r="I363" s="63"/>
      <c r="J363" s="257">
        <f>F363-F363*K8</f>
        <v>5.0999999999999996</v>
      </c>
      <c r="K363" s="304"/>
      <c r="L363" s="163"/>
      <c r="M363" s="194">
        <f t="shared" si="19"/>
        <v>0</v>
      </c>
    </row>
    <row r="364" spans="2:13" ht="97.95" customHeight="1" x14ac:dyDescent="0.3">
      <c r="B364" s="210" t="s">
        <v>166</v>
      </c>
      <c r="C364" s="21"/>
      <c r="D364" s="4" t="s">
        <v>55</v>
      </c>
      <c r="E364" s="86" t="s">
        <v>39</v>
      </c>
      <c r="F364" s="398">
        <v>4.16</v>
      </c>
      <c r="G364" s="398"/>
      <c r="H364" s="62"/>
      <c r="I364" s="62"/>
      <c r="J364" s="257">
        <f>F364-F364*K8</f>
        <v>4.16</v>
      </c>
      <c r="K364" s="304"/>
      <c r="L364" s="163"/>
      <c r="M364" s="194">
        <f t="shared" si="19"/>
        <v>0</v>
      </c>
    </row>
    <row r="365" spans="2:13" ht="69" customHeight="1" x14ac:dyDescent="0.3">
      <c r="B365" s="203" t="s">
        <v>167</v>
      </c>
      <c r="C365" s="22"/>
      <c r="D365" s="4" t="s">
        <v>56</v>
      </c>
      <c r="E365" s="86" t="s">
        <v>40</v>
      </c>
      <c r="F365" s="398">
        <v>7.5</v>
      </c>
      <c r="G365" s="398"/>
      <c r="J365" s="257">
        <f>F365-F365*K8</f>
        <v>7.5</v>
      </c>
      <c r="K365" s="304"/>
      <c r="L365" s="163"/>
      <c r="M365" s="194">
        <f t="shared" si="19"/>
        <v>0</v>
      </c>
    </row>
    <row r="366" spans="2:13" ht="22.2" customHeight="1" x14ac:dyDescent="0.3">
      <c r="B366" s="326" t="s">
        <v>57</v>
      </c>
      <c r="C366" s="327"/>
      <c r="D366" s="327"/>
      <c r="E366" s="327"/>
      <c r="F366" s="327"/>
      <c r="G366" s="327"/>
      <c r="H366" s="327"/>
      <c r="I366" s="327"/>
      <c r="J366" s="327"/>
      <c r="K366" s="327"/>
      <c r="L366" s="163"/>
      <c r="M366" s="194"/>
    </row>
    <row r="367" spans="2:13" ht="31.95" customHeight="1" x14ac:dyDescent="0.3">
      <c r="B367" s="203" t="s">
        <v>168</v>
      </c>
      <c r="C367" s="551"/>
      <c r="D367" s="572" t="s">
        <v>58</v>
      </c>
      <c r="E367" s="573" t="s">
        <v>3</v>
      </c>
      <c r="F367" s="398">
        <v>6.29</v>
      </c>
      <c r="G367" s="398"/>
      <c r="J367" s="257">
        <f>F367-F367*K8</f>
        <v>6.29</v>
      </c>
      <c r="K367" s="304"/>
      <c r="L367" s="265"/>
      <c r="M367" s="262">
        <f t="shared" si="19"/>
        <v>0</v>
      </c>
    </row>
    <row r="368" spans="2:13" ht="27.6" customHeight="1" x14ac:dyDescent="0.3">
      <c r="B368" s="203" t="s">
        <v>169</v>
      </c>
      <c r="C368" s="551"/>
      <c r="D368" s="572"/>
      <c r="E368" s="574"/>
      <c r="F368" s="398"/>
      <c r="G368" s="398"/>
      <c r="J368" s="333"/>
      <c r="K368" s="304"/>
      <c r="L368" s="266"/>
      <c r="M368" s="263"/>
    </row>
    <row r="369" spans="2:13" ht="49.95" customHeight="1" x14ac:dyDescent="0.3">
      <c r="B369" s="203" t="s">
        <v>170</v>
      </c>
      <c r="C369" s="551"/>
      <c r="D369" s="572"/>
      <c r="E369" s="575"/>
      <c r="F369" s="398"/>
      <c r="G369" s="398"/>
      <c r="J369" s="333"/>
      <c r="K369" s="304"/>
      <c r="L369" s="267"/>
      <c r="M369" s="264"/>
    </row>
    <row r="370" spans="2:13" ht="21.6" customHeight="1" thickBot="1" x14ac:dyDescent="0.35">
      <c r="B370" s="326" t="s">
        <v>229</v>
      </c>
      <c r="C370" s="327"/>
      <c r="D370" s="327"/>
      <c r="E370" s="327"/>
      <c r="F370" s="327"/>
      <c r="G370" s="327"/>
      <c r="H370" s="327"/>
      <c r="I370" s="327"/>
      <c r="J370" s="327"/>
      <c r="K370" s="327"/>
      <c r="L370" s="163"/>
      <c r="M370" s="194"/>
    </row>
    <row r="371" spans="2:13" ht="21.6" customHeight="1" x14ac:dyDescent="0.3">
      <c r="B371" s="218" t="s">
        <v>214</v>
      </c>
      <c r="C371" s="273"/>
      <c r="D371" s="108" t="s">
        <v>220</v>
      </c>
      <c r="E371" s="109" t="s">
        <v>6</v>
      </c>
      <c r="F371" s="495">
        <v>3.76</v>
      </c>
      <c r="G371" s="496"/>
      <c r="H371" s="110"/>
      <c r="I371" s="110"/>
      <c r="J371" s="457">
        <f>F371-F371*K8</f>
        <v>3.76</v>
      </c>
      <c r="K371" s="499"/>
      <c r="L371" s="163"/>
      <c r="M371" s="194">
        <f t="shared" si="19"/>
        <v>0</v>
      </c>
    </row>
    <row r="372" spans="2:13" ht="19.2" customHeight="1" x14ac:dyDescent="0.3">
      <c r="B372" s="193" t="s">
        <v>215</v>
      </c>
      <c r="C372" s="274"/>
      <c r="D372" s="19" t="s">
        <v>221</v>
      </c>
      <c r="E372" s="86" t="s">
        <v>6</v>
      </c>
      <c r="F372" s="497">
        <v>14</v>
      </c>
      <c r="G372" s="498"/>
      <c r="H372" s="6"/>
      <c r="I372" s="6"/>
      <c r="J372" s="258">
        <f>F372-F372*K8</f>
        <v>14</v>
      </c>
      <c r="K372" s="466"/>
      <c r="L372" s="163"/>
      <c r="M372" s="194">
        <f t="shared" si="19"/>
        <v>0</v>
      </c>
    </row>
    <row r="373" spans="2:13" ht="22.2" customHeight="1" thickBot="1" x14ac:dyDescent="0.35">
      <c r="B373" s="219" t="s">
        <v>214</v>
      </c>
      <c r="C373" s="275"/>
      <c r="D373" s="111" t="s">
        <v>222</v>
      </c>
      <c r="E373" s="102" t="s">
        <v>15</v>
      </c>
      <c r="F373" s="576">
        <v>5.43</v>
      </c>
      <c r="G373" s="577"/>
      <c r="H373" s="112"/>
      <c r="I373" s="112"/>
      <c r="J373" s="581">
        <f>F373-F373*K8</f>
        <v>5.43</v>
      </c>
      <c r="K373" s="596"/>
      <c r="L373" s="163"/>
      <c r="M373" s="194">
        <f t="shared" si="19"/>
        <v>0</v>
      </c>
    </row>
    <row r="374" spans="2:13" ht="21.6" customHeight="1" x14ac:dyDescent="0.3">
      <c r="B374" s="218" t="s">
        <v>216</v>
      </c>
      <c r="C374" s="273"/>
      <c r="D374" s="108" t="s">
        <v>223</v>
      </c>
      <c r="E374" s="109" t="s">
        <v>6</v>
      </c>
      <c r="F374" s="549">
        <v>5.3</v>
      </c>
      <c r="G374" s="550"/>
      <c r="H374" s="110"/>
      <c r="I374" s="110"/>
      <c r="J374" s="457">
        <f>F374-F374*K8</f>
        <v>5.3</v>
      </c>
      <c r="K374" s="499"/>
      <c r="L374" s="163"/>
      <c r="M374" s="194">
        <f t="shared" si="19"/>
        <v>0</v>
      </c>
    </row>
    <row r="375" spans="2:13" ht="20.399999999999999" customHeight="1" x14ac:dyDescent="0.3">
      <c r="B375" s="193" t="s">
        <v>217</v>
      </c>
      <c r="C375" s="274"/>
      <c r="D375" s="19" t="s">
        <v>224</v>
      </c>
      <c r="E375" s="86" t="s">
        <v>6</v>
      </c>
      <c r="F375" s="371">
        <v>5.3</v>
      </c>
      <c r="G375" s="372"/>
      <c r="H375" s="6"/>
      <c r="I375" s="6"/>
      <c r="J375" s="258">
        <f>F375-F375*K8</f>
        <v>5.3</v>
      </c>
      <c r="K375" s="466"/>
      <c r="L375" s="163"/>
      <c r="M375" s="194">
        <f t="shared" si="19"/>
        <v>0</v>
      </c>
    </row>
    <row r="376" spans="2:13" ht="21.6" customHeight="1" thickBot="1" x14ac:dyDescent="0.35">
      <c r="B376" s="219" t="s">
        <v>218</v>
      </c>
      <c r="C376" s="275"/>
      <c r="D376" s="111" t="s">
        <v>225</v>
      </c>
      <c r="E376" s="102" t="s">
        <v>6</v>
      </c>
      <c r="F376" s="481">
        <v>5.3</v>
      </c>
      <c r="G376" s="482"/>
      <c r="H376" s="112"/>
      <c r="I376" s="112"/>
      <c r="J376" s="581">
        <f>F376-F376*K8</f>
        <v>5.3</v>
      </c>
      <c r="K376" s="596"/>
      <c r="L376" s="163"/>
      <c r="M376" s="194">
        <f t="shared" si="19"/>
        <v>0</v>
      </c>
    </row>
    <row r="377" spans="2:13" ht="21.6" customHeight="1" x14ac:dyDescent="0.3">
      <c r="B377" s="218" t="s">
        <v>217</v>
      </c>
      <c r="C377" s="273"/>
      <c r="D377" s="108" t="s">
        <v>226</v>
      </c>
      <c r="E377" s="109" t="s">
        <v>6</v>
      </c>
      <c r="F377" s="549">
        <v>2.64</v>
      </c>
      <c r="G377" s="550"/>
      <c r="H377" s="110"/>
      <c r="I377" s="110"/>
      <c r="J377" s="457">
        <f>F377-F377*K8</f>
        <v>2.64</v>
      </c>
      <c r="K377" s="499"/>
      <c r="L377" s="163"/>
      <c r="M377" s="194">
        <f t="shared" si="19"/>
        <v>0</v>
      </c>
    </row>
    <row r="378" spans="2:13" ht="22.2" customHeight="1" x14ac:dyDescent="0.3">
      <c r="B378" s="193" t="s">
        <v>219</v>
      </c>
      <c r="C378" s="274"/>
      <c r="D378" s="19" t="s">
        <v>227</v>
      </c>
      <c r="E378" s="86" t="s">
        <v>6</v>
      </c>
      <c r="F378" s="371">
        <v>2.64</v>
      </c>
      <c r="G378" s="372"/>
      <c r="H378" s="6"/>
      <c r="I378" s="6"/>
      <c r="J378" s="258">
        <f>F378-F378*K8</f>
        <v>2.64</v>
      </c>
      <c r="K378" s="466"/>
      <c r="L378" s="163"/>
      <c r="M378" s="194">
        <f t="shared" si="19"/>
        <v>0</v>
      </c>
    </row>
    <row r="379" spans="2:13" ht="19.95" customHeight="1" thickBot="1" x14ac:dyDescent="0.35">
      <c r="B379" s="219" t="s">
        <v>218</v>
      </c>
      <c r="C379" s="275"/>
      <c r="D379" s="111" t="s">
        <v>228</v>
      </c>
      <c r="E379" s="102" t="s">
        <v>6</v>
      </c>
      <c r="F379" s="481">
        <v>3.23</v>
      </c>
      <c r="G379" s="482"/>
      <c r="H379" s="112"/>
      <c r="I379" s="112"/>
      <c r="J379" s="581">
        <f>F379-F379*K8</f>
        <v>3.23</v>
      </c>
      <c r="K379" s="596"/>
      <c r="L379" s="163"/>
      <c r="M379" s="194">
        <f t="shared" si="19"/>
        <v>0</v>
      </c>
    </row>
    <row r="380" spans="2:13" ht="19.95" customHeight="1" x14ac:dyDescent="0.3">
      <c r="B380" s="459" t="s">
        <v>247</v>
      </c>
      <c r="C380" s="460"/>
      <c r="D380" s="460"/>
      <c r="E380" s="460"/>
      <c r="F380" s="460"/>
      <c r="G380" s="460"/>
      <c r="H380" s="460"/>
      <c r="I380" s="460"/>
      <c r="J380" s="460"/>
      <c r="K380" s="460"/>
      <c r="L380" s="163"/>
      <c r="M380" s="194"/>
    </row>
    <row r="381" spans="2:13" ht="94.2" customHeight="1" thickBot="1" x14ac:dyDescent="0.35">
      <c r="B381" s="220" t="s">
        <v>238</v>
      </c>
      <c r="C381" s="113"/>
      <c r="D381" s="65" t="s">
        <v>242</v>
      </c>
      <c r="E381" s="184" t="s">
        <v>3</v>
      </c>
      <c r="F381" s="567">
        <v>7.44</v>
      </c>
      <c r="G381" s="567"/>
      <c r="H381" s="114"/>
      <c r="I381" s="114"/>
      <c r="J381" s="309">
        <f>F381-F381*K8</f>
        <v>7.44</v>
      </c>
      <c r="K381" s="311"/>
      <c r="L381" s="163"/>
      <c r="M381" s="194">
        <f t="shared" si="19"/>
        <v>0</v>
      </c>
    </row>
    <row r="382" spans="2:13" ht="84.75" customHeight="1" x14ac:dyDescent="0.3">
      <c r="B382" s="484" t="s">
        <v>239</v>
      </c>
      <c r="C382" s="476"/>
      <c r="D382" s="115" t="s">
        <v>243</v>
      </c>
      <c r="E382" s="564" t="s">
        <v>241</v>
      </c>
      <c r="F382" s="568">
        <v>16</v>
      </c>
      <c r="G382" s="568"/>
      <c r="H382" s="110"/>
      <c r="I382" s="110"/>
      <c r="J382" s="271">
        <f>F382-F382*K8</f>
        <v>16</v>
      </c>
      <c r="K382" s="457"/>
      <c r="L382" s="265"/>
      <c r="M382" s="262">
        <f t="shared" si="19"/>
        <v>0</v>
      </c>
    </row>
    <row r="383" spans="2:13" ht="87.6" customHeight="1" x14ac:dyDescent="0.3">
      <c r="B383" s="485"/>
      <c r="C383" s="477"/>
      <c r="D383" s="53" t="s">
        <v>244</v>
      </c>
      <c r="E383" s="565"/>
      <c r="F383" s="256"/>
      <c r="G383" s="256"/>
      <c r="H383" s="6"/>
      <c r="I383" s="6"/>
      <c r="J383" s="257"/>
      <c r="K383" s="258"/>
      <c r="L383" s="266"/>
      <c r="M383" s="263"/>
    </row>
    <row r="384" spans="2:13" ht="42" customHeight="1" thickBot="1" x14ac:dyDescent="0.35">
      <c r="B384" s="486"/>
      <c r="C384" s="478"/>
      <c r="D384" s="116" t="s">
        <v>245</v>
      </c>
      <c r="E384" s="566"/>
      <c r="F384" s="569"/>
      <c r="G384" s="569"/>
      <c r="H384" s="112"/>
      <c r="I384" s="112"/>
      <c r="J384" s="454"/>
      <c r="K384" s="581"/>
      <c r="L384" s="267"/>
      <c r="M384" s="264"/>
    </row>
    <row r="385" spans="2:13" ht="208.5" customHeight="1" x14ac:dyDescent="0.3">
      <c r="B385" s="221" t="s">
        <v>240</v>
      </c>
      <c r="C385" s="51"/>
      <c r="D385" s="54" t="s">
        <v>246</v>
      </c>
      <c r="E385" s="52" t="s">
        <v>241</v>
      </c>
      <c r="F385" s="483">
        <v>25.67</v>
      </c>
      <c r="G385" s="483"/>
      <c r="H385" s="88"/>
      <c r="I385" s="88"/>
      <c r="J385" s="365">
        <f>F385-F385*K8</f>
        <v>25.67</v>
      </c>
      <c r="K385" s="343"/>
      <c r="L385" s="163"/>
      <c r="M385" s="194">
        <f t="shared" si="19"/>
        <v>0</v>
      </c>
    </row>
    <row r="386" spans="2:13" ht="17.399999999999999" x14ac:dyDescent="0.3">
      <c r="B386" s="254" t="s">
        <v>60</v>
      </c>
      <c r="C386" s="255"/>
      <c r="D386" s="255"/>
      <c r="E386" s="255"/>
      <c r="F386" s="255"/>
      <c r="G386" s="255"/>
      <c r="H386" s="255"/>
      <c r="I386" s="255"/>
      <c r="J386" s="255"/>
      <c r="K386" s="255"/>
      <c r="L386" s="163"/>
      <c r="M386" s="194"/>
    </row>
    <row r="387" spans="2:13" ht="54" customHeight="1" x14ac:dyDescent="0.3">
      <c r="B387" s="222" t="s">
        <v>7</v>
      </c>
      <c r="C387" s="66"/>
      <c r="D387" s="65" t="s">
        <v>458</v>
      </c>
      <c r="E387" s="184" t="s">
        <v>6</v>
      </c>
      <c r="F387" s="371">
        <v>1.32</v>
      </c>
      <c r="G387" s="372"/>
      <c r="H387" s="50"/>
      <c r="I387" s="50"/>
      <c r="J387" s="258">
        <f>F387-F387*K8</f>
        <v>1.32</v>
      </c>
      <c r="K387" s="463"/>
      <c r="L387" s="163"/>
      <c r="M387" s="194">
        <f t="shared" si="19"/>
        <v>0</v>
      </c>
    </row>
    <row r="388" spans="2:13" ht="89.25" customHeight="1" x14ac:dyDescent="0.3">
      <c r="B388" s="223" t="s">
        <v>230</v>
      </c>
      <c r="C388" s="182"/>
      <c r="D388" s="19" t="s">
        <v>204</v>
      </c>
      <c r="E388" s="86" t="s">
        <v>6</v>
      </c>
      <c r="F388" s="371">
        <v>0.42</v>
      </c>
      <c r="G388" s="372"/>
      <c r="H388" s="62"/>
      <c r="I388" s="62"/>
      <c r="J388" s="258">
        <f>F388-F388*K8</f>
        <v>0.42</v>
      </c>
      <c r="K388" s="466"/>
      <c r="L388" s="163"/>
      <c r="M388" s="194">
        <f t="shared" si="19"/>
        <v>0</v>
      </c>
    </row>
    <row r="389" spans="2:13" ht="78" customHeight="1" thickBot="1" x14ac:dyDescent="0.35">
      <c r="B389" s="224" t="s">
        <v>231</v>
      </c>
      <c r="C389" s="83"/>
      <c r="D389" s="65" t="s">
        <v>205</v>
      </c>
      <c r="E389" s="184" t="s">
        <v>206</v>
      </c>
      <c r="F389" s="369">
        <v>0.62</v>
      </c>
      <c r="G389" s="370"/>
      <c r="J389" s="311">
        <f>F389-F389*K9</f>
        <v>0.62</v>
      </c>
      <c r="K389" s="467"/>
      <c r="L389" s="163"/>
      <c r="M389" s="194">
        <f t="shared" si="19"/>
        <v>0</v>
      </c>
    </row>
    <row r="390" spans="2:13" ht="24.6" customHeight="1" x14ac:dyDescent="0.3">
      <c r="B390" s="461" t="s">
        <v>8</v>
      </c>
      <c r="C390" s="472"/>
      <c r="D390" s="474" t="s">
        <v>461</v>
      </c>
      <c r="E390" s="455" t="s">
        <v>6</v>
      </c>
      <c r="F390" s="468">
        <v>0.26</v>
      </c>
      <c r="G390" s="123" t="s">
        <v>207</v>
      </c>
      <c r="H390" s="101"/>
      <c r="I390" s="101"/>
      <c r="J390" s="464">
        <f>G391-G391*K8</f>
        <v>6.5</v>
      </c>
      <c r="K390" s="465"/>
      <c r="L390" s="265"/>
      <c r="M390" s="262">
        <f t="shared" si="19"/>
        <v>0</v>
      </c>
    </row>
    <row r="391" spans="2:13" ht="99" customHeight="1" thickBot="1" x14ac:dyDescent="0.35">
      <c r="B391" s="462"/>
      <c r="C391" s="473"/>
      <c r="D391" s="475"/>
      <c r="E391" s="456"/>
      <c r="F391" s="469"/>
      <c r="G391" s="124">
        <v>6.5</v>
      </c>
      <c r="H391" s="42"/>
      <c r="I391" s="42"/>
      <c r="J391" s="439"/>
      <c r="K391" s="440"/>
      <c r="L391" s="267"/>
      <c r="M391" s="264"/>
    </row>
    <row r="392" spans="2:13" ht="86.25" customHeight="1" x14ac:dyDescent="0.3">
      <c r="B392" s="202" t="s">
        <v>750</v>
      </c>
      <c r="C392" s="217" t="s">
        <v>724</v>
      </c>
      <c r="D392" s="121" t="s">
        <v>460</v>
      </c>
      <c r="E392" s="49" t="s">
        <v>6</v>
      </c>
      <c r="F392" s="457">
        <v>11.09</v>
      </c>
      <c r="G392" s="458"/>
      <c r="H392" s="122">
        <f>F392-F392*$H$5</f>
        <v>11.09</v>
      </c>
      <c r="J392" s="313">
        <f>F392-F392*$K$8</f>
        <v>11.09</v>
      </c>
      <c r="K392" s="314"/>
      <c r="L392" s="163"/>
      <c r="M392" s="194">
        <f t="shared" si="19"/>
        <v>0</v>
      </c>
    </row>
    <row r="393" spans="2:13" ht="86.4" customHeight="1" x14ac:dyDescent="0.3">
      <c r="B393" s="203" t="s">
        <v>101</v>
      </c>
      <c r="C393" s="182"/>
      <c r="D393" s="12" t="s">
        <v>459</v>
      </c>
      <c r="E393" s="86" t="s">
        <v>6</v>
      </c>
      <c r="F393" s="398">
        <v>11.55</v>
      </c>
      <c r="G393" s="398"/>
      <c r="H393" s="6"/>
      <c r="I393" s="6"/>
      <c r="J393" s="257">
        <f>F393-F393*$K$8</f>
        <v>11.55</v>
      </c>
      <c r="K393" s="304"/>
      <c r="L393" s="163"/>
      <c r="M393" s="194">
        <f t="shared" si="19"/>
        <v>0</v>
      </c>
    </row>
    <row r="394" spans="2:13" ht="90" customHeight="1" x14ac:dyDescent="0.3">
      <c r="B394" s="225" t="s">
        <v>732</v>
      </c>
      <c r="C394" s="175"/>
      <c r="D394" s="89" t="s">
        <v>733</v>
      </c>
      <c r="E394" s="185" t="s">
        <v>6</v>
      </c>
      <c r="F394" s="470">
        <v>16.5</v>
      </c>
      <c r="G394" s="471"/>
      <c r="J394" s="365">
        <f>F394-F394*$K$8</f>
        <v>16.5</v>
      </c>
      <c r="K394" s="323"/>
      <c r="L394" s="163"/>
      <c r="M394" s="194">
        <f t="shared" ref="M394:M435" si="21">L394*J394</f>
        <v>0</v>
      </c>
    </row>
    <row r="395" spans="2:13" ht="46.95" customHeight="1" x14ac:dyDescent="0.3">
      <c r="B395" s="203" t="s">
        <v>11</v>
      </c>
      <c r="C395" s="182"/>
      <c r="D395" s="13" t="s">
        <v>59</v>
      </c>
      <c r="E395" s="86" t="s">
        <v>6</v>
      </c>
      <c r="F395" s="398">
        <v>5.07</v>
      </c>
      <c r="G395" s="398"/>
      <c r="J395" s="365">
        <f t="shared" ref="J395:J400" si="22">F395-F395*$K$8</f>
        <v>5.07</v>
      </c>
      <c r="K395" s="323"/>
      <c r="L395" s="163"/>
      <c r="M395" s="194">
        <f t="shared" si="21"/>
        <v>0</v>
      </c>
    </row>
    <row r="396" spans="2:13" ht="62.4" customHeight="1" x14ac:dyDescent="0.3">
      <c r="B396" s="203" t="s">
        <v>29</v>
      </c>
      <c r="C396" s="6"/>
      <c r="D396" s="13" t="s">
        <v>720</v>
      </c>
      <c r="E396" s="86" t="s">
        <v>6</v>
      </c>
      <c r="F396" s="398">
        <v>21.16</v>
      </c>
      <c r="G396" s="398"/>
      <c r="J396" s="365">
        <f t="shared" si="22"/>
        <v>21.16</v>
      </c>
      <c r="K396" s="323"/>
      <c r="L396" s="163"/>
      <c r="M396" s="194">
        <f t="shared" si="21"/>
        <v>0</v>
      </c>
    </row>
    <row r="397" spans="2:13" ht="72" customHeight="1" x14ac:dyDescent="0.3">
      <c r="B397" s="203" t="s">
        <v>61</v>
      </c>
      <c r="C397" s="14"/>
      <c r="D397" s="13" t="s">
        <v>62</v>
      </c>
      <c r="E397" s="86" t="s">
        <v>6</v>
      </c>
      <c r="F397" s="398">
        <v>2.2000000000000002</v>
      </c>
      <c r="G397" s="398"/>
      <c r="J397" s="365">
        <f t="shared" si="22"/>
        <v>2.2000000000000002</v>
      </c>
      <c r="K397" s="323"/>
      <c r="L397" s="163"/>
      <c r="M397" s="194">
        <f t="shared" si="21"/>
        <v>0</v>
      </c>
    </row>
    <row r="398" spans="2:13" ht="64.2" customHeight="1" x14ac:dyDescent="0.3">
      <c r="B398" s="203" t="s">
        <v>100</v>
      </c>
      <c r="C398" s="1"/>
      <c r="D398" s="5" t="s">
        <v>99</v>
      </c>
      <c r="E398" s="182" t="s">
        <v>15</v>
      </c>
      <c r="F398" s="398">
        <v>4.5999999999999996</v>
      </c>
      <c r="G398" s="398"/>
      <c r="J398" s="365">
        <f t="shared" si="22"/>
        <v>4.5999999999999996</v>
      </c>
      <c r="K398" s="323"/>
      <c r="L398" s="163"/>
      <c r="M398" s="194">
        <f t="shared" si="21"/>
        <v>0</v>
      </c>
    </row>
    <row r="399" spans="2:13" ht="58.95" customHeight="1" x14ac:dyDescent="0.3">
      <c r="B399" s="203" t="s">
        <v>63</v>
      </c>
      <c r="C399" s="14"/>
      <c r="D399" s="13" t="s">
        <v>64</v>
      </c>
      <c r="E399" s="86" t="s">
        <v>6</v>
      </c>
      <c r="F399" s="398">
        <v>47.06</v>
      </c>
      <c r="G399" s="398"/>
      <c r="J399" s="365">
        <f t="shared" si="22"/>
        <v>47.06</v>
      </c>
      <c r="K399" s="323"/>
      <c r="L399" s="163"/>
      <c r="M399" s="194">
        <f t="shared" si="21"/>
        <v>0</v>
      </c>
    </row>
    <row r="400" spans="2:13" ht="58.95" customHeight="1" thickBot="1" x14ac:dyDescent="0.35">
      <c r="B400" s="216" t="s">
        <v>65</v>
      </c>
      <c r="C400" s="117"/>
      <c r="D400" s="36" t="s">
        <v>66</v>
      </c>
      <c r="E400" s="184" t="s">
        <v>6</v>
      </c>
      <c r="F400" s="366">
        <v>18.2</v>
      </c>
      <c r="G400" s="366"/>
      <c r="J400" s="365">
        <f t="shared" si="22"/>
        <v>18.2</v>
      </c>
      <c r="K400" s="323"/>
      <c r="L400" s="163"/>
      <c r="M400" s="194">
        <f t="shared" si="21"/>
        <v>0</v>
      </c>
    </row>
    <row r="401" spans="2:13" ht="50.4" customHeight="1" x14ac:dyDescent="0.3">
      <c r="B401" s="367"/>
      <c r="C401" s="368"/>
      <c r="D401" s="363" t="s">
        <v>67</v>
      </c>
      <c r="E401" s="364"/>
      <c r="F401" s="364"/>
      <c r="G401" s="364"/>
      <c r="H401" s="364"/>
      <c r="I401" s="364"/>
      <c r="J401" s="364"/>
      <c r="K401" s="364"/>
      <c r="L401" s="163"/>
      <c r="M401" s="194"/>
    </row>
    <row r="402" spans="2:13" x14ac:dyDescent="0.3">
      <c r="B402" s="203" t="s">
        <v>68</v>
      </c>
      <c r="C402" s="14"/>
      <c r="D402" s="37" t="s">
        <v>69</v>
      </c>
      <c r="E402" s="175" t="s">
        <v>86</v>
      </c>
      <c r="F402" s="61">
        <v>0.24</v>
      </c>
      <c r="G402" s="61">
        <f>F402*200</f>
        <v>48</v>
      </c>
      <c r="J402" s="365">
        <f>G402-G402*K8</f>
        <v>48</v>
      </c>
      <c r="K402" s="323"/>
      <c r="L402" s="163"/>
      <c r="M402" s="194">
        <f t="shared" si="21"/>
        <v>0</v>
      </c>
    </row>
    <row r="403" spans="2:13" x14ac:dyDescent="0.3">
      <c r="B403" s="203" t="s">
        <v>70</v>
      </c>
      <c r="C403" s="6"/>
      <c r="D403" s="13" t="s">
        <v>71</v>
      </c>
      <c r="E403" s="182" t="s">
        <v>86</v>
      </c>
      <c r="F403" s="165">
        <v>0.26</v>
      </c>
      <c r="G403" s="165">
        <f t="shared" ref="G403:G405" si="23">F403*200</f>
        <v>52</v>
      </c>
      <c r="J403" s="257">
        <f>G403-G403*K8</f>
        <v>52</v>
      </c>
      <c r="K403" s="304"/>
      <c r="L403" s="163"/>
      <c r="M403" s="194">
        <f t="shared" si="21"/>
        <v>0</v>
      </c>
    </row>
    <row r="404" spans="2:13" x14ac:dyDescent="0.3">
      <c r="B404" s="203" t="s">
        <v>72</v>
      </c>
      <c r="C404" s="6"/>
      <c r="D404" s="13" t="s">
        <v>73</v>
      </c>
      <c r="E404" s="182" t="s">
        <v>86</v>
      </c>
      <c r="F404" s="165">
        <v>0.35</v>
      </c>
      <c r="G404" s="165">
        <f t="shared" si="23"/>
        <v>70</v>
      </c>
      <c r="J404" s="257">
        <f>G404-G404*K8</f>
        <v>70</v>
      </c>
      <c r="K404" s="304"/>
      <c r="L404" s="163"/>
      <c r="M404" s="194">
        <f t="shared" si="21"/>
        <v>0</v>
      </c>
    </row>
    <row r="405" spans="2:13" ht="15" thickBot="1" x14ac:dyDescent="0.35">
      <c r="B405" s="215" t="s">
        <v>74</v>
      </c>
      <c r="C405" s="112"/>
      <c r="D405" s="91" t="s">
        <v>75</v>
      </c>
      <c r="E405" s="48" t="s">
        <v>86</v>
      </c>
      <c r="F405" s="176">
        <v>0.48</v>
      </c>
      <c r="G405" s="176">
        <f t="shared" si="23"/>
        <v>96</v>
      </c>
      <c r="H405" s="42"/>
      <c r="I405" s="42"/>
      <c r="J405" s="454">
        <f>G405-G405*K8</f>
        <v>96</v>
      </c>
      <c r="K405" s="325"/>
      <c r="L405" s="163"/>
      <c r="M405" s="194">
        <f t="shared" si="21"/>
        <v>0</v>
      </c>
    </row>
    <row r="406" spans="2:13" ht="46.95" customHeight="1" x14ac:dyDescent="0.3">
      <c r="B406" s="367"/>
      <c r="C406" s="368"/>
      <c r="D406" s="363" t="s">
        <v>76</v>
      </c>
      <c r="E406" s="364"/>
      <c r="F406" s="364"/>
      <c r="G406" s="364"/>
      <c r="H406" s="364"/>
      <c r="I406" s="364"/>
      <c r="J406" s="364"/>
      <c r="K406" s="364"/>
      <c r="L406" s="163"/>
      <c r="M406" s="194"/>
    </row>
    <row r="407" spans="2:13" x14ac:dyDescent="0.3">
      <c r="B407" s="203" t="s">
        <v>77</v>
      </c>
      <c r="C407" s="6"/>
      <c r="D407" s="37" t="s">
        <v>78</v>
      </c>
      <c r="E407" s="175" t="s">
        <v>87</v>
      </c>
      <c r="F407" s="61">
        <v>0.18</v>
      </c>
      <c r="G407" s="61">
        <f>F407*2000</f>
        <v>360</v>
      </c>
      <c r="J407" s="365">
        <f>G407-G407*K8</f>
        <v>360</v>
      </c>
      <c r="K407" s="323"/>
      <c r="L407" s="163"/>
      <c r="M407" s="194">
        <f t="shared" si="21"/>
        <v>0</v>
      </c>
    </row>
    <row r="408" spans="2:13" x14ac:dyDescent="0.3">
      <c r="B408" s="203" t="s">
        <v>79</v>
      </c>
      <c r="C408" s="6"/>
      <c r="D408" s="13" t="s">
        <v>80</v>
      </c>
      <c r="E408" s="182" t="s">
        <v>88</v>
      </c>
      <c r="F408" s="165">
        <v>0.2</v>
      </c>
      <c r="G408" s="165">
        <f>F408*1250</f>
        <v>250</v>
      </c>
      <c r="J408" s="257">
        <f>G408-G408*K8</f>
        <v>250</v>
      </c>
      <c r="K408" s="304"/>
      <c r="L408" s="163"/>
      <c r="M408" s="194">
        <f t="shared" si="21"/>
        <v>0</v>
      </c>
    </row>
    <row r="409" spans="2:13" x14ac:dyDescent="0.3">
      <c r="B409" s="203" t="s">
        <v>81</v>
      </c>
      <c r="C409" s="6"/>
      <c r="D409" s="13" t="s">
        <v>82</v>
      </c>
      <c r="E409" s="182" t="s">
        <v>89</v>
      </c>
      <c r="F409" s="165">
        <v>0.24</v>
      </c>
      <c r="G409" s="165">
        <f>F409*500</f>
        <v>120</v>
      </c>
      <c r="J409" s="257">
        <f>G409-G409*K8</f>
        <v>120</v>
      </c>
      <c r="K409" s="304"/>
      <c r="L409" s="163"/>
      <c r="M409" s="194">
        <f t="shared" si="21"/>
        <v>0</v>
      </c>
    </row>
    <row r="410" spans="2:13" ht="15" thickBot="1" x14ac:dyDescent="0.35">
      <c r="B410" s="215" t="s">
        <v>83</v>
      </c>
      <c r="C410" s="112"/>
      <c r="D410" s="91" t="s">
        <v>84</v>
      </c>
      <c r="E410" s="48" t="s">
        <v>90</v>
      </c>
      <c r="F410" s="176">
        <v>0.28999999999999998</v>
      </c>
      <c r="G410" s="176">
        <f>F410*250</f>
        <v>72.5</v>
      </c>
      <c r="H410" s="42"/>
      <c r="I410" s="42"/>
      <c r="J410" s="454">
        <f>G410-G410*K8</f>
        <v>72.5</v>
      </c>
      <c r="K410" s="325"/>
      <c r="L410" s="163"/>
      <c r="M410" s="194">
        <f t="shared" si="21"/>
        <v>0</v>
      </c>
    </row>
    <row r="411" spans="2:13" ht="17.399999999999999" x14ac:dyDescent="0.3">
      <c r="B411" s="459" t="s">
        <v>237</v>
      </c>
      <c r="C411" s="460"/>
      <c r="D411" s="460"/>
      <c r="E411" s="460"/>
      <c r="F411" s="460"/>
      <c r="G411" s="460"/>
      <c r="H411" s="460"/>
      <c r="I411" s="460"/>
      <c r="J411" s="460"/>
      <c r="K411" s="460"/>
      <c r="L411" s="163"/>
      <c r="M411" s="194"/>
    </row>
    <row r="412" spans="2:13" ht="38.4" customHeight="1" x14ac:dyDescent="0.3">
      <c r="B412" s="226" t="s">
        <v>232</v>
      </c>
      <c r="C412" s="6"/>
      <c r="D412" s="13" t="s">
        <v>209</v>
      </c>
      <c r="E412" s="182" t="s">
        <v>6</v>
      </c>
      <c r="F412" s="256">
        <v>11.98</v>
      </c>
      <c r="G412" s="256"/>
      <c r="H412" s="6"/>
      <c r="I412" s="6"/>
      <c r="J412" s="257">
        <f>F412-F412*K8</f>
        <v>11.98</v>
      </c>
      <c r="K412" s="258"/>
      <c r="L412" s="163"/>
      <c r="M412" s="194">
        <f t="shared" si="21"/>
        <v>0</v>
      </c>
    </row>
    <row r="413" spans="2:13" ht="38.4" customHeight="1" x14ac:dyDescent="0.3">
      <c r="B413" s="226" t="s">
        <v>233</v>
      </c>
      <c r="C413" s="6"/>
      <c r="D413" s="13" t="s">
        <v>210</v>
      </c>
      <c r="E413" s="182" t="s">
        <v>6</v>
      </c>
      <c r="F413" s="256">
        <v>11.98</v>
      </c>
      <c r="G413" s="256"/>
      <c r="H413" s="6"/>
      <c r="I413" s="6"/>
      <c r="J413" s="257">
        <f>F413-F413*K8</f>
        <v>11.98</v>
      </c>
      <c r="K413" s="258"/>
      <c r="L413" s="163"/>
      <c r="M413" s="194">
        <f t="shared" si="21"/>
        <v>0</v>
      </c>
    </row>
    <row r="414" spans="2:13" ht="38.4" customHeight="1" x14ac:dyDescent="0.3">
      <c r="B414" s="227" t="s">
        <v>234</v>
      </c>
      <c r="C414" s="6"/>
      <c r="D414" s="13" t="s">
        <v>211</v>
      </c>
      <c r="E414" s="182" t="s">
        <v>6</v>
      </c>
      <c r="F414" s="256">
        <v>3.41</v>
      </c>
      <c r="G414" s="256"/>
      <c r="H414" s="6"/>
      <c r="I414" s="6"/>
      <c r="J414" s="257">
        <f>F414-F414*K8</f>
        <v>3.41</v>
      </c>
      <c r="K414" s="258"/>
      <c r="L414" s="163"/>
      <c r="M414" s="194">
        <f t="shared" si="21"/>
        <v>0</v>
      </c>
    </row>
    <row r="415" spans="2:13" ht="18" customHeight="1" x14ac:dyDescent="0.3">
      <c r="B415" s="226" t="s">
        <v>235</v>
      </c>
      <c r="C415" s="186"/>
      <c r="D415" s="13" t="s">
        <v>212</v>
      </c>
      <c r="E415" s="182" t="s">
        <v>6</v>
      </c>
      <c r="F415" s="256">
        <v>19.13</v>
      </c>
      <c r="G415" s="256"/>
      <c r="H415" s="6"/>
      <c r="I415" s="6"/>
      <c r="J415" s="257">
        <f>F415-F415*K8</f>
        <v>19.13</v>
      </c>
      <c r="K415" s="258"/>
      <c r="L415" s="163"/>
      <c r="M415" s="194">
        <f t="shared" si="21"/>
        <v>0</v>
      </c>
    </row>
    <row r="416" spans="2:13" ht="18" customHeight="1" x14ac:dyDescent="0.3">
      <c r="B416" s="226" t="s">
        <v>236</v>
      </c>
      <c r="C416" s="186"/>
      <c r="D416" s="13" t="s">
        <v>213</v>
      </c>
      <c r="E416" s="182" t="s">
        <v>6</v>
      </c>
      <c r="F416" s="256">
        <v>3.41</v>
      </c>
      <c r="G416" s="256"/>
      <c r="H416" s="6"/>
      <c r="I416" s="6"/>
      <c r="J416" s="257">
        <f>F416-F416*K8</f>
        <v>3.41</v>
      </c>
      <c r="K416" s="258"/>
      <c r="L416" s="163"/>
      <c r="M416" s="194">
        <f t="shared" si="21"/>
        <v>0</v>
      </c>
    </row>
    <row r="417" spans="2:13" ht="18" customHeight="1" x14ac:dyDescent="0.3">
      <c r="B417" s="254" t="s">
        <v>791</v>
      </c>
      <c r="C417" s="255"/>
      <c r="D417" s="255"/>
      <c r="E417" s="255"/>
      <c r="F417" s="255"/>
      <c r="G417" s="255"/>
      <c r="H417" s="255"/>
      <c r="I417" s="255"/>
      <c r="J417" s="255"/>
      <c r="K417" s="255"/>
      <c r="L417" s="248"/>
      <c r="M417" s="194"/>
    </row>
    <row r="418" spans="2:13" ht="18" customHeight="1" x14ac:dyDescent="0.3">
      <c r="B418" s="250">
        <v>367080</v>
      </c>
      <c r="C418" s="259"/>
      <c r="D418" s="252" t="s">
        <v>783</v>
      </c>
      <c r="E418" s="249" t="s">
        <v>6</v>
      </c>
      <c r="F418" s="256">
        <v>0.26</v>
      </c>
      <c r="G418" s="256"/>
      <c r="H418" s="253"/>
      <c r="I418" s="253"/>
      <c r="J418" s="257">
        <f>F418-F418*K8</f>
        <v>0.26</v>
      </c>
      <c r="K418" s="258"/>
      <c r="L418" s="248"/>
      <c r="M418" s="194">
        <f t="shared" si="21"/>
        <v>0</v>
      </c>
    </row>
    <row r="419" spans="2:13" ht="18" customHeight="1" x14ac:dyDescent="0.3">
      <c r="B419" s="251">
        <v>367120</v>
      </c>
      <c r="C419" s="260"/>
      <c r="D419" s="252" t="s">
        <v>784</v>
      </c>
      <c r="E419" s="249" t="s">
        <v>6</v>
      </c>
      <c r="F419" s="256">
        <v>0.24</v>
      </c>
      <c r="G419" s="256"/>
      <c r="H419" s="253"/>
      <c r="I419" s="253"/>
      <c r="J419" s="257">
        <f>F419-F419*K8</f>
        <v>0.24</v>
      </c>
      <c r="K419" s="258"/>
      <c r="L419" s="248"/>
      <c r="M419" s="194">
        <f t="shared" si="21"/>
        <v>0</v>
      </c>
    </row>
    <row r="420" spans="2:13" ht="18" customHeight="1" x14ac:dyDescent="0.3">
      <c r="B420" s="251">
        <v>367150</v>
      </c>
      <c r="C420" s="260"/>
      <c r="D420" s="252" t="s">
        <v>785</v>
      </c>
      <c r="E420" s="249" t="s">
        <v>6</v>
      </c>
      <c r="F420" s="256">
        <v>0.24</v>
      </c>
      <c r="G420" s="256"/>
      <c r="H420" s="253"/>
      <c r="I420" s="253"/>
      <c r="J420" s="257">
        <f>F420-F420*K8</f>
        <v>0.24</v>
      </c>
      <c r="K420" s="258"/>
      <c r="L420" s="248"/>
      <c r="M420" s="194">
        <f t="shared" si="21"/>
        <v>0</v>
      </c>
    </row>
    <row r="421" spans="2:13" ht="18" customHeight="1" x14ac:dyDescent="0.3">
      <c r="B421" s="251">
        <v>367180</v>
      </c>
      <c r="C421" s="260"/>
      <c r="D421" s="252" t="s">
        <v>786</v>
      </c>
      <c r="E421" s="249" t="s">
        <v>6</v>
      </c>
      <c r="F421" s="256">
        <v>0.24</v>
      </c>
      <c r="G421" s="256"/>
      <c r="H421" s="253"/>
      <c r="I421" s="253"/>
      <c r="J421" s="257">
        <f>F421-F421*K8</f>
        <v>0.24</v>
      </c>
      <c r="K421" s="258"/>
      <c r="L421" s="248"/>
      <c r="M421" s="194">
        <f t="shared" si="21"/>
        <v>0</v>
      </c>
    </row>
    <row r="422" spans="2:13" ht="18" customHeight="1" x14ac:dyDescent="0.3">
      <c r="B422" s="251">
        <v>367220</v>
      </c>
      <c r="C422" s="260"/>
      <c r="D422" s="252" t="s">
        <v>787</v>
      </c>
      <c r="E422" s="249" t="s">
        <v>6</v>
      </c>
      <c r="F422" s="256">
        <v>0.24</v>
      </c>
      <c r="G422" s="256"/>
      <c r="H422" s="253"/>
      <c r="I422" s="253"/>
      <c r="J422" s="257">
        <f>F422-F422*K8</f>
        <v>0.24</v>
      </c>
      <c r="K422" s="258"/>
      <c r="L422" s="248"/>
      <c r="M422" s="194">
        <f t="shared" si="21"/>
        <v>0</v>
      </c>
    </row>
    <row r="423" spans="2:13" ht="18" customHeight="1" x14ac:dyDescent="0.3">
      <c r="B423" s="251">
        <v>367240</v>
      </c>
      <c r="C423" s="260"/>
      <c r="D423" s="252" t="s">
        <v>788</v>
      </c>
      <c r="E423" s="249" t="s">
        <v>6</v>
      </c>
      <c r="F423" s="256">
        <v>0.24</v>
      </c>
      <c r="G423" s="256"/>
      <c r="H423" s="253"/>
      <c r="I423" s="253"/>
      <c r="J423" s="257">
        <f>F423-F423*K8</f>
        <v>0.24</v>
      </c>
      <c r="K423" s="258"/>
      <c r="L423" s="248"/>
      <c r="M423" s="194">
        <f t="shared" si="21"/>
        <v>0</v>
      </c>
    </row>
    <row r="424" spans="2:13" ht="18" customHeight="1" x14ac:dyDescent="0.3">
      <c r="B424" s="251">
        <v>367320</v>
      </c>
      <c r="C424" s="260"/>
      <c r="D424" s="252" t="s">
        <v>789</v>
      </c>
      <c r="E424" s="249" t="s">
        <v>6</v>
      </c>
      <c r="F424" s="256">
        <v>0.24</v>
      </c>
      <c r="G424" s="256"/>
      <c r="H424" s="253"/>
      <c r="I424" s="253"/>
      <c r="J424" s="257">
        <f>F424-F424*K8</f>
        <v>0.24</v>
      </c>
      <c r="K424" s="258"/>
      <c r="L424" s="248"/>
      <c r="M424" s="194">
        <f t="shared" si="21"/>
        <v>0</v>
      </c>
    </row>
    <row r="425" spans="2:13" ht="18" customHeight="1" x14ac:dyDescent="0.3">
      <c r="B425" s="251">
        <v>3673400</v>
      </c>
      <c r="C425" s="261"/>
      <c r="D425" s="252" t="s">
        <v>790</v>
      </c>
      <c r="E425" s="249" t="s">
        <v>6</v>
      </c>
      <c r="F425" s="256">
        <v>0.24</v>
      </c>
      <c r="G425" s="256"/>
      <c r="H425" s="253"/>
      <c r="I425" s="253"/>
      <c r="J425" s="257">
        <f t="shared" ref="J425" si="24">F425-F425*K17</f>
        <v>0.24</v>
      </c>
      <c r="K425" s="258"/>
      <c r="L425" s="248"/>
      <c r="M425" s="194">
        <f t="shared" si="21"/>
        <v>0</v>
      </c>
    </row>
    <row r="426" spans="2:13" ht="17.399999999999999" x14ac:dyDescent="0.3">
      <c r="B426" s="254" t="s">
        <v>9</v>
      </c>
      <c r="C426" s="255"/>
      <c r="D426" s="255"/>
      <c r="E426" s="255"/>
      <c r="F426" s="255"/>
      <c r="G426" s="255"/>
      <c r="H426" s="255"/>
      <c r="I426" s="255"/>
      <c r="J426" s="255"/>
      <c r="K426" s="255"/>
      <c r="L426" s="163"/>
      <c r="M426" s="194"/>
    </row>
    <row r="427" spans="2:13" ht="17.399999999999999" customHeight="1" x14ac:dyDescent="0.3">
      <c r="B427" s="203" t="s">
        <v>751</v>
      </c>
      <c r="C427" s="551"/>
      <c r="D427" s="552" t="s">
        <v>85</v>
      </c>
      <c r="E427" s="182" t="s">
        <v>110</v>
      </c>
      <c r="F427" s="371">
        <v>0.64</v>
      </c>
      <c r="G427" s="372"/>
      <c r="J427" s="257">
        <f>F427-F427*K8</f>
        <v>0.64</v>
      </c>
      <c r="K427" s="304"/>
      <c r="L427" s="163"/>
      <c r="M427" s="194">
        <f t="shared" si="21"/>
        <v>0</v>
      </c>
    </row>
    <row r="428" spans="2:13" ht="17.399999999999999" customHeight="1" x14ac:dyDescent="0.3">
      <c r="B428" s="203" t="s">
        <v>102</v>
      </c>
      <c r="C428" s="551"/>
      <c r="D428" s="552"/>
      <c r="E428" s="182" t="s">
        <v>109</v>
      </c>
      <c r="F428" s="371">
        <v>0.84</v>
      </c>
      <c r="G428" s="372"/>
      <c r="J428" s="257">
        <f>F428-F428*K8</f>
        <v>0.84</v>
      </c>
      <c r="K428" s="304"/>
      <c r="L428" s="163"/>
      <c r="M428" s="194">
        <f t="shared" si="21"/>
        <v>0</v>
      </c>
    </row>
    <row r="429" spans="2:13" ht="17.399999999999999" customHeight="1" x14ac:dyDescent="0.3">
      <c r="B429" s="203" t="s">
        <v>20</v>
      </c>
      <c r="C429" s="551"/>
      <c r="D429" s="552"/>
      <c r="E429" s="182" t="s">
        <v>108</v>
      </c>
      <c r="F429" s="371">
        <v>1.28</v>
      </c>
      <c r="G429" s="372"/>
      <c r="J429" s="257">
        <f>F429-F429*K8</f>
        <v>1.28</v>
      </c>
      <c r="K429" s="304"/>
      <c r="L429" s="163"/>
      <c r="M429" s="194">
        <f t="shared" si="21"/>
        <v>0</v>
      </c>
    </row>
    <row r="430" spans="2:13" ht="17.399999999999999" customHeight="1" x14ac:dyDescent="0.3">
      <c r="B430" s="203" t="s">
        <v>103</v>
      </c>
      <c r="C430" s="551"/>
      <c r="D430" s="552"/>
      <c r="E430" s="182" t="s">
        <v>107</v>
      </c>
      <c r="F430" s="371">
        <v>1.58</v>
      </c>
      <c r="G430" s="372"/>
      <c r="J430" s="257">
        <f>F430-F430*K8</f>
        <v>1.58</v>
      </c>
      <c r="K430" s="304"/>
      <c r="L430" s="163"/>
      <c r="M430" s="194">
        <f t="shared" si="21"/>
        <v>0</v>
      </c>
    </row>
    <row r="431" spans="2:13" ht="17.399999999999999" x14ac:dyDescent="0.3">
      <c r="B431" s="326" t="s">
        <v>16</v>
      </c>
      <c r="C431" s="327"/>
      <c r="D431" s="327"/>
      <c r="E431" s="327"/>
      <c r="F431" s="327"/>
      <c r="G431" s="327"/>
      <c r="H431" s="327"/>
      <c r="I431" s="327"/>
      <c r="J431" s="327"/>
      <c r="K431" s="327"/>
      <c r="L431" s="163"/>
      <c r="M431" s="194"/>
    </row>
    <row r="432" spans="2:13" ht="49.2" customHeight="1" x14ac:dyDescent="0.3">
      <c r="B432" s="203" t="s">
        <v>10</v>
      </c>
      <c r="C432" s="182"/>
      <c r="D432" s="5" t="s">
        <v>91</v>
      </c>
      <c r="E432" s="86" t="s">
        <v>6</v>
      </c>
      <c r="F432" s="371">
        <v>135</v>
      </c>
      <c r="G432" s="372"/>
      <c r="J432" s="257">
        <f>F432-F432*K8</f>
        <v>135</v>
      </c>
      <c r="K432" s="304"/>
      <c r="L432" s="163"/>
      <c r="M432" s="194">
        <f t="shared" si="21"/>
        <v>0</v>
      </c>
    </row>
    <row r="433" spans="2:13" ht="51" customHeight="1" thickBot="1" x14ac:dyDescent="0.35">
      <c r="B433" s="216" t="s">
        <v>12</v>
      </c>
      <c r="C433" s="83"/>
      <c r="D433" s="118" t="s">
        <v>201</v>
      </c>
      <c r="E433" s="184" t="s">
        <v>6</v>
      </c>
      <c r="F433" s="369">
        <v>80.56</v>
      </c>
      <c r="G433" s="370"/>
      <c r="J433" s="309">
        <f>F433-F433*K8</f>
        <v>80.56</v>
      </c>
      <c r="K433" s="332"/>
      <c r="L433" s="163"/>
      <c r="M433" s="194">
        <f t="shared" si="21"/>
        <v>0</v>
      </c>
    </row>
    <row r="434" spans="2:13" ht="78.75" customHeight="1" x14ac:dyDescent="0.3">
      <c r="B434" s="228" t="s">
        <v>13</v>
      </c>
      <c r="C434" s="545"/>
      <c r="D434" s="547" t="s">
        <v>203</v>
      </c>
      <c r="E434" s="119" t="s">
        <v>15</v>
      </c>
      <c r="F434" s="549">
        <v>544</v>
      </c>
      <c r="G434" s="550"/>
      <c r="H434" s="101"/>
      <c r="I434" s="101"/>
      <c r="J434" s="271">
        <f>F434-F434*K8</f>
        <v>544</v>
      </c>
      <c r="K434" s="453"/>
      <c r="L434" s="163"/>
      <c r="M434" s="194">
        <f t="shared" si="21"/>
        <v>0</v>
      </c>
    </row>
    <row r="435" spans="2:13" ht="109.2" customHeight="1" thickBot="1" x14ac:dyDescent="0.35">
      <c r="B435" s="215" t="s">
        <v>14</v>
      </c>
      <c r="C435" s="546"/>
      <c r="D435" s="548"/>
      <c r="E435" s="48" t="s">
        <v>15</v>
      </c>
      <c r="F435" s="481">
        <v>544</v>
      </c>
      <c r="G435" s="482"/>
      <c r="H435" s="42"/>
      <c r="I435" s="42"/>
      <c r="J435" s="454">
        <f>F435-F435*K8</f>
        <v>544</v>
      </c>
      <c r="K435" s="325"/>
      <c r="L435" s="164"/>
      <c r="M435" s="229">
        <f t="shared" si="21"/>
        <v>0</v>
      </c>
    </row>
    <row r="436" spans="2:13" x14ac:dyDescent="0.3">
      <c r="B436" s="15"/>
      <c r="C436" s="15"/>
      <c r="D436" s="15"/>
      <c r="E436" s="15"/>
      <c r="F436" s="15"/>
      <c r="G436" s="15"/>
    </row>
    <row r="437" spans="2:13" x14ac:dyDescent="0.3">
      <c r="D437" s="20"/>
    </row>
    <row r="447" spans="2:13" ht="18.75" customHeight="1" x14ac:dyDescent="0.3"/>
    <row r="454" ht="18.75" customHeight="1" x14ac:dyDescent="0.3"/>
    <row r="498" ht="18.75" customHeight="1" x14ac:dyDescent="0.3"/>
    <row r="505" ht="18.75" customHeight="1" x14ac:dyDescent="0.3"/>
    <row r="531" ht="33.6" customHeight="1" x14ac:dyDescent="0.3"/>
    <row r="532" ht="33.6" customHeight="1" x14ac:dyDescent="0.3"/>
    <row r="534" ht="50.4" customHeight="1" x14ac:dyDescent="0.3"/>
    <row r="535" ht="50.4" customHeight="1" x14ac:dyDescent="0.3"/>
    <row r="537" ht="27" customHeight="1" x14ac:dyDescent="0.3"/>
    <row r="538" ht="27" customHeight="1" x14ac:dyDescent="0.3"/>
    <row r="539" ht="27" customHeight="1" x14ac:dyDescent="0.3"/>
    <row r="540" ht="27" customHeight="1" x14ac:dyDescent="0.3"/>
    <row r="541" ht="27" customHeight="1" x14ac:dyDescent="0.3"/>
    <row r="543" ht="72.599999999999994" customHeight="1" x14ac:dyDescent="0.3"/>
    <row r="544" ht="72.599999999999994" customHeight="1" x14ac:dyDescent="0.3"/>
    <row r="549" ht="44.4" customHeight="1" x14ac:dyDescent="0.3"/>
    <row r="555" ht="70.2" customHeight="1" x14ac:dyDescent="0.3"/>
    <row r="559" ht="65.400000000000006" customHeight="1" x14ac:dyDescent="0.3"/>
    <row r="565" ht="23.4" customHeight="1" x14ac:dyDescent="0.3"/>
    <row r="566" ht="23.4" customHeight="1" x14ac:dyDescent="0.3"/>
    <row r="567" ht="23.4" customHeight="1" x14ac:dyDescent="0.3"/>
    <row r="572" ht="19.2" customHeight="1" x14ac:dyDescent="0.3"/>
    <row r="573" ht="19.2" customHeight="1" x14ac:dyDescent="0.3"/>
    <row r="574" ht="19.2" customHeight="1" x14ac:dyDescent="0.3"/>
    <row r="575" ht="19.2" customHeight="1" x14ac:dyDescent="0.3"/>
    <row r="580" ht="63.6" customHeight="1" x14ac:dyDescent="0.3"/>
    <row r="581" ht="84" customHeight="1" x14ac:dyDescent="0.3"/>
    <row r="582" ht="111" customHeight="1" x14ac:dyDescent="0.3"/>
  </sheetData>
  <mergeCells count="959">
    <mergeCell ref="J378:K378"/>
    <mergeCell ref="J379:K379"/>
    <mergeCell ref="F376:G376"/>
    <mergeCell ref="F377:G377"/>
    <mergeCell ref="J219:K219"/>
    <mergeCell ref="J217:K217"/>
    <mergeCell ref="J215:K215"/>
    <mergeCell ref="J212:K212"/>
    <mergeCell ref="J211:K211"/>
    <mergeCell ref="F212:G212"/>
    <mergeCell ref="F211:G211"/>
    <mergeCell ref="J223:K223"/>
    <mergeCell ref="J214:K214"/>
    <mergeCell ref="J221:K221"/>
    <mergeCell ref="J220:K220"/>
    <mergeCell ref="F223:G223"/>
    <mergeCell ref="F221:G221"/>
    <mergeCell ref="F220:G220"/>
    <mergeCell ref="F219:G219"/>
    <mergeCell ref="F217:G217"/>
    <mergeCell ref="F215:G215"/>
    <mergeCell ref="F214:G214"/>
    <mergeCell ref="H211:I211"/>
    <mergeCell ref="J376:K376"/>
    <mergeCell ref="J373:K373"/>
    <mergeCell ref="J374:K374"/>
    <mergeCell ref="J375:K375"/>
    <mergeCell ref="J377:K377"/>
    <mergeCell ref="J128:K128"/>
    <mergeCell ref="J129:K129"/>
    <mergeCell ref="J130:K130"/>
    <mergeCell ref="F234:G234"/>
    <mergeCell ref="J229:K229"/>
    <mergeCell ref="J235:K235"/>
    <mergeCell ref="H233:I233"/>
    <mergeCell ref="H234:I234"/>
    <mergeCell ref="J261:K261"/>
    <mergeCell ref="J224:K224"/>
    <mergeCell ref="F224:G224"/>
    <mergeCell ref="F130:G130"/>
    <mergeCell ref="H163:I163"/>
    <mergeCell ref="H164:I164"/>
    <mergeCell ref="H165:I165"/>
    <mergeCell ref="F183:G183"/>
    <mergeCell ref="F184:G184"/>
    <mergeCell ref="F185:G185"/>
    <mergeCell ref="F186:G186"/>
    <mergeCell ref="F187:G187"/>
    <mergeCell ref="J115:K115"/>
    <mergeCell ref="J116:K116"/>
    <mergeCell ref="J117:K117"/>
    <mergeCell ref="C246:C264"/>
    <mergeCell ref="F246:G246"/>
    <mergeCell ref="J246:K246"/>
    <mergeCell ref="F208:G208"/>
    <mergeCell ref="E3:K5"/>
    <mergeCell ref="B6:K6"/>
    <mergeCell ref="J264:K264"/>
    <mergeCell ref="B245:K245"/>
    <mergeCell ref="J252:K252"/>
    <mergeCell ref="J253:K253"/>
    <mergeCell ref="J254:K254"/>
    <mergeCell ref="J255:K255"/>
    <mergeCell ref="J256:K256"/>
    <mergeCell ref="J257:K257"/>
    <mergeCell ref="J258:K258"/>
    <mergeCell ref="J259:K259"/>
    <mergeCell ref="J260:K260"/>
    <mergeCell ref="J247:K247"/>
    <mergeCell ref="J248:K248"/>
    <mergeCell ref="F233:G233"/>
    <mergeCell ref="J127:K127"/>
    <mergeCell ref="J103:K103"/>
    <mergeCell ref="J104:K104"/>
    <mergeCell ref="J105:K105"/>
    <mergeCell ref="J106:K106"/>
    <mergeCell ref="J107:K107"/>
    <mergeCell ref="J108:K108"/>
    <mergeCell ref="B41:K41"/>
    <mergeCell ref="F206:G206"/>
    <mergeCell ref="J206:K206"/>
    <mergeCell ref="J118:K118"/>
    <mergeCell ref="J119:K119"/>
    <mergeCell ref="J120:K120"/>
    <mergeCell ref="J121:K121"/>
    <mergeCell ref="J122:K122"/>
    <mergeCell ref="J123:K123"/>
    <mergeCell ref="J124:K124"/>
    <mergeCell ref="J125:K125"/>
    <mergeCell ref="J126:K126"/>
    <mergeCell ref="J109:K109"/>
    <mergeCell ref="J110:K110"/>
    <mergeCell ref="J111:K111"/>
    <mergeCell ref="J112:K112"/>
    <mergeCell ref="J113:K113"/>
    <mergeCell ref="J114:K114"/>
    <mergeCell ref="J91:K91"/>
    <mergeCell ref="J92:K92"/>
    <mergeCell ref="J93:K93"/>
    <mergeCell ref="J94:K94"/>
    <mergeCell ref="J95:K95"/>
    <mergeCell ref="J96:K96"/>
    <mergeCell ref="J100:K100"/>
    <mergeCell ref="J101:K101"/>
    <mergeCell ref="J102:K102"/>
    <mergeCell ref="J97:K97"/>
    <mergeCell ref="J98:K98"/>
    <mergeCell ref="J99:K99"/>
    <mergeCell ref="J82:K82"/>
    <mergeCell ref="J83:K83"/>
    <mergeCell ref="J84:K84"/>
    <mergeCell ref="J85:K85"/>
    <mergeCell ref="J86:K86"/>
    <mergeCell ref="J87:K87"/>
    <mergeCell ref="J88:K88"/>
    <mergeCell ref="J89:K89"/>
    <mergeCell ref="J90:K90"/>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J59:K59"/>
    <mergeCell ref="J61:K61"/>
    <mergeCell ref="J62:K62"/>
    <mergeCell ref="J63:K63"/>
    <mergeCell ref="J64:K64"/>
    <mergeCell ref="J65:K65"/>
    <mergeCell ref="J66:K66"/>
    <mergeCell ref="F121:G121"/>
    <mergeCell ref="F122:G122"/>
    <mergeCell ref="F123:G123"/>
    <mergeCell ref="F124:G124"/>
    <mergeCell ref="J67:K67"/>
    <mergeCell ref="J68:K68"/>
    <mergeCell ref="J69:K69"/>
    <mergeCell ref="J70:K70"/>
    <mergeCell ref="J71:K71"/>
    <mergeCell ref="J72:K72"/>
    <mergeCell ref="J73:K73"/>
    <mergeCell ref="J74:K74"/>
    <mergeCell ref="J75:K75"/>
    <mergeCell ref="J76:K76"/>
    <mergeCell ref="J77:K77"/>
    <mergeCell ref="J78:K78"/>
    <mergeCell ref="J79:K79"/>
    <mergeCell ref="J80:K80"/>
    <mergeCell ref="J81:K81"/>
    <mergeCell ref="F110:G110"/>
    <mergeCell ref="F125:G125"/>
    <mergeCell ref="F126:G126"/>
    <mergeCell ref="F127:G127"/>
    <mergeCell ref="F128:G128"/>
    <mergeCell ref="F129:G129"/>
    <mergeCell ref="F112:G112"/>
    <mergeCell ref="F113:G113"/>
    <mergeCell ref="F114:G114"/>
    <mergeCell ref="F115:G115"/>
    <mergeCell ref="F116:G116"/>
    <mergeCell ref="F117:G117"/>
    <mergeCell ref="F118:G118"/>
    <mergeCell ref="F119:G119"/>
    <mergeCell ref="F120:G120"/>
    <mergeCell ref="J381:K381"/>
    <mergeCell ref="J382:K384"/>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H178:I178"/>
    <mergeCell ref="E382:E384"/>
    <mergeCell ref="F381:G381"/>
    <mergeCell ref="F382:G384"/>
    <mergeCell ref="B326:K326"/>
    <mergeCell ref="J350:K350"/>
    <mergeCell ref="B345:K345"/>
    <mergeCell ref="C367:C369"/>
    <mergeCell ref="F367:G369"/>
    <mergeCell ref="F364:G364"/>
    <mergeCell ref="B370:K370"/>
    <mergeCell ref="F378:G378"/>
    <mergeCell ref="J346:K346"/>
    <mergeCell ref="D367:D369"/>
    <mergeCell ref="F357:G357"/>
    <mergeCell ref="B355:K355"/>
    <mergeCell ref="B358:K358"/>
    <mergeCell ref="E367:E369"/>
    <mergeCell ref="F365:G365"/>
    <mergeCell ref="F373:G373"/>
    <mergeCell ref="F374:G374"/>
    <mergeCell ref="F375:G375"/>
    <mergeCell ref="D327:D329"/>
    <mergeCell ref="C327:C329"/>
    <mergeCell ref="F167:G167"/>
    <mergeCell ref="F180:G180"/>
    <mergeCell ref="F181:G181"/>
    <mergeCell ref="F182:G182"/>
    <mergeCell ref="F235:G235"/>
    <mergeCell ref="F232:G232"/>
    <mergeCell ref="F168:G168"/>
    <mergeCell ref="F169:G169"/>
    <mergeCell ref="F170:G170"/>
    <mergeCell ref="F171:G171"/>
    <mergeCell ref="F172:G172"/>
    <mergeCell ref="F173:G173"/>
    <mergeCell ref="F174:G174"/>
    <mergeCell ref="F207:G207"/>
    <mergeCell ref="F199:G199"/>
    <mergeCell ref="F176:G176"/>
    <mergeCell ref="F177:G177"/>
    <mergeCell ref="F178:G178"/>
    <mergeCell ref="F179:G179"/>
    <mergeCell ref="F154:G154"/>
    <mergeCell ref="F155:G155"/>
    <mergeCell ref="F156:G156"/>
    <mergeCell ref="F150:G150"/>
    <mergeCell ref="F158:G158"/>
    <mergeCell ref="F161:G161"/>
    <mergeCell ref="F166:G166"/>
    <mergeCell ref="F162:G162"/>
    <mergeCell ref="F151:G151"/>
    <mergeCell ref="F152:G152"/>
    <mergeCell ref="F165:G165"/>
    <mergeCell ref="H179:I179"/>
    <mergeCell ref="H180:I180"/>
    <mergeCell ref="H181:I181"/>
    <mergeCell ref="H185:I185"/>
    <mergeCell ref="H186:I186"/>
    <mergeCell ref="H202:I202"/>
    <mergeCell ref="H203:I203"/>
    <mergeCell ref="H207:I207"/>
    <mergeCell ref="H187:I187"/>
    <mergeCell ref="H188:I188"/>
    <mergeCell ref="H192:I192"/>
    <mergeCell ref="H189:I189"/>
    <mergeCell ref="H199:I199"/>
    <mergeCell ref="H200:I200"/>
    <mergeCell ref="B2:G2"/>
    <mergeCell ref="F133:G133"/>
    <mergeCell ref="F134:G134"/>
    <mergeCell ref="F135:G135"/>
    <mergeCell ref="F136:G136"/>
    <mergeCell ref="F137:G137"/>
    <mergeCell ref="F138:G138"/>
    <mergeCell ref="F139:G139"/>
    <mergeCell ref="F140:G140"/>
    <mergeCell ref="B7:K7"/>
    <mergeCell ref="J9:K9"/>
    <mergeCell ref="J10:K10"/>
    <mergeCell ref="J11:K11"/>
    <mergeCell ref="J12:K12"/>
    <mergeCell ref="J13:K13"/>
    <mergeCell ref="J14:K14"/>
    <mergeCell ref="B8:G8"/>
    <mergeCell ref="C9:C18"/>
    <mergeCell ref="F9:G9"/>
    <mergeCell ref="F10:G10"/>
    <mergeCell ref="F11:G11"/>
    <mergeCell ref="F12:G12"/>
    <mergeCell ref="F13:G13"/>
    <mergeCell ref="F111:G111"/>
    <mergeCell ref="C434:C435"/>
    <mergeCell ref="D434:D435"/>
    <mergeCell ref="F434:G434"/>
    <mergeCell ref="F435:G435"/>
    <mergeCell ref="C427:C430"/>
    <mergeCell ref="D427:D430"/>
    <mergeCell ref="F157:G157"/>
    <mergeCell ref="F144:G144"/>
    <mergeCell ref="F145:G145"/>
    <mergeCell ref="F146:G146"/>
    <mergeCell ref="F147:G147"/>
    <mergeCell ref="F148:G148"/>
    <mergeCell ref="F149:G149"/>
    <mergeCell ref="F159:G159"/>
    <mergeCell ref="F395:G395"/>
    <mergeCell ref="F160:G160"/>
    <mergeCell ref="F163:G163"/>
    <mergeCell ref="F164:G164"/>
    <mergeCell ref="F195:G195"/>
    <mergeCell ref="F200:G200"/>
    <mergeCell ref="F201:G201"/>
    <mergeCell ref="F202:G202"/>
    <mergeCell ref="F203:G203"/>
    <mergeCell ref="G266:K266"/>
    <mergeCell ref="F141:G141"/>
    <mergeCell ref="F142:G142"/>
    <mergeCell ref="F143:G143"/>
    <mergeCell ref="F153:G153"/>
    <mergeCell ref="F14:G14"/>
    <mergeCell ref="F15:G15"/>
    <mergeCell ref="F16:G16"/>
    <mergeCell ref="F17:G17"/>
    <mergeCell ref="F18:G18"/>
    <mergeCell ref="F39:G39"/>
    <mergeCell ref="F38:G38"/>
    <mergeCell ref="F61:G61"/>
    <mergeCell ref="F62:G62"/>
    <mergeCell ref="F63:G63"/>
    <mergeCell ref="F64:G64"/>
    <mergeCell ref="F65:G65"/>
    <mergeCell ref="F66:G66"/>
    <mergeCell ref="F67:G67"/>
    <mergeCell ref="F68:G68"/>
    <mergeCell ref="F69:G69"/>
    <mergeCell ref="F70:G70"/>
    <mergeCell ref="F71:G71"/>
    <mergeCell ref="F72:G72"/>
    <mergeCell ref="F73:G73"/>
    <mergeCell ref="H161:I161"/>
    <mergeCell ref="J234:K234"/>
    <mergeCell ref="F175:G175"/>
    <mergeCell ref="F196:G196"/>
    <mergeCell ref="F197:G197"/>
    <mergeCell ref="F198:G198"/>
    <mergeCell ref="F227:G227"/>
    <mergeCell ref="F228:G228"/>
    <mergeCell ref="F229:G229"/>
    <mergeCell ref="F230:G230"/>
    <mergeCell ref="F231:G231"/>
    <mergeCell ref="F188:G188"/>
    <mergeCell ref="F189:G189"/>
    <mergeCell ref="F190:G190"/>
    <mergeCell ref="F191:G191"/>
    <mergeCell ref="F192:G192"/>
    <mergeCell ref="F193:G193"/>
    <mergeCell ref="F194:G194"/>
    <mergeCell ref="H182:I182"/>
    <mergeCell ref="H183:I183"/>
    <mergeCell ref="H184:I184"/>
    <mergeCell ref="H193:I193"/>
    <mergeCell ref="H194:I194"/>
    <mergeCell ref="H195:I195"/>
    <mergeCell ref="H154:I154"/>
    <mergeCell ref="H155:I155"/>
    <mergeCell ref="H156:I156"/>
    <mergeCell ref="H139:I139"/>
    <mergeCell ref="H138:I138"/>
    <mergeCell ref="H137:I137"/>
    <mergeCell ref="H136:I136"/>
    <mergeCell ref="H160:I160"/>
    <mergeCell ref="H157:I157"/>
    <mergeCell ref="H158:I158"/>
    <mergeCell ref="H159:I159"/>
    <mergeCell ref="H140:I140"/>
    <mergeCell ref="H172:I172"/>
    <mergeCell ref="H173:I173"/>
    <mergeCell ref="H174:I174"/>
    <mergeCell ref="H175:I175"/>
    <mergeCell ref="H176:I176"/>
    <mergeCell ref="H177:I177"/>
    <mergeCell ref="H135:I135"/>
    <mergeCell ref="H141:I141"/>
    <mergeCell ref="H143:I143"/>
    <mergeCell ref="H142:I142"/>
    <mergeCell ref="H150:I150"/>
    <mergeCell ref="H149:I149"/>
    <mergeCell ref="H148:I148"/>
    <mergeCell ref="H147:I147"/>
    <mergeCell ref="H146:I146"/>
    <mergeCell ref="H145:I145"/>
    <mergeCell ref="H144:I144"/>
    <mergeCell ref="H162:I162"/>
    <mergeCell ref="H166:I166"/>
    <mergeCell ref="H167:I167"/>
    <mergeCell ref="H168:I168"/>
    <mergeCell ref="H151:I151"/>
    <mergeCell ref="H152:I152"/>
    <mergeCell ref="H153:I153"/>
    <mergeCell ref="J144:K144"/>
    <mergeCell ref="J145:K145"/>
    <mergeCell ref="J146:K146"/>
    <mergeCell ref="B226:K226"/>
    <mergeCell ref="J227:K227"/>
    <mergeCell ref="J228:K228"/>
    <mergeCell ref="J199:K199"/>
    <mergeCell ref="J200:K200"/>
    <mergeCell ref="J201:K201"/>
    <mergeCell ref="J202:K202"/>
    <mergeCell ref="J203:K203"/>
    <mergeCell ref="J207:K207"/>
    <mergeCell ref="B204:K204"/>
    <mergeCell ref="F213:G213"/>
    <mergeCell ref="F216:G216"/>
    <mergeCell ref="F218:G218"/>
    <mergeCell ref="F222:G222"/>
    <mergeCell ref="F225:G225"/>
    <mergeCell ref="F205:G205"/>
    <mergeCell ref="J205:K205"/>
    <mergeCell ref="J213:K213"/>
    <mergeCell ref="H169:I169"/>
    <mergeCell ref="H170:I170"/>
    <mergeCell ref="H171:I171"/>
    <mergeCell ref="J135:K135"/>
    <mergeCell ref="J136:K136"/>
    <mergeCell ref="J137:K137"/>
    <mergeCell ref="J138:K138"/>
    <mergeCell ref="J139:K139"/>
    <mergeCell ref="J140:K140"/>
    <mergeCell ref="J141:K141"/>
    <mergeCell ref="J142:K142"/>
    <mergeCell ref="J143:K143"/>
    <mergeCell ref="B131:K131"/>
    <mergeCell ref="B132:K132"/>
    <mergeCell ref="J133:K133"/>
    <mergeCell ref="J134:K134"/>
    <mergeCell ref="J15:K15"/>
    <mergeCell ref="J16:K16"/>
    <mergeCell ref="J17:K17"/>
    <mergeCell ref="J18:K18"/>
    <mergeCell ref="H134:I134"/>
    <mergeCell ref="H133:I13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J147:K147"/>
    <mergeCell ref="J148:K148"/>
    <mergeCell ref="J149:K149"/>
    <mergeCell ref="J150:K150"/>
    <mergeCell ref="J151:K151"/>
    <mergeCell ref="J152:K152"/>
    <mergeCell ref="J153:K153"/>
    <mergeCell ref="J154:K154"/>
    <mergeCell ref="J155:K155"/>
    <mergeCell ref="J156:K156"/>
    <mergeCell ref="J157:K157"/>
    <mergeCell ref="J158:K158"/>
    <mergeCell ref="J159:K159"/>
    <mergeCell ref="J160:K160"/>
    <mergeCell ref="J161:K161"/>
    <mergeCell ref="J162:K162"/>
    <mergeCell ref="J163:K163"/>
    <mergeCell ref="J164:K164"/>
    <mergeCell ref="J165:K165"/>
    <mergeCell ref="J166:K166"/>
    <mergeCell ref="J167:K167"/>
    <mergeCell ref="J168:K168"/>
    <mergeCell ref="J169:K169"/>
    <mergeCell ref="J170:K170"/>
    <mergeCell ref="J171:K171"/>
    <mergeCell ref="J172:K172"/>
    <mergeCell ref="J173:K173"/>
    <mergeCell ref="J174:K174"/>
    <mergeCell ref="J175:K175"/>
    <mergeCell ref="J176:K176"/>
    <mergeCell ref="J177:K177"/>
    <mergeCell ref="J178:K178"/>
    <mergeCell ref="J179:K179"/>
    <mergeCell ref="J180:K180"/>
    <mergeCell ref="J181:K181"/>
    <mergeCell ref="J182:K182"/>
    <mergeCell ref="J183:K183"/>
    <mergeCell ref="J184:K184"/>
    <mergeCell ref="J185:K185"/>
    <mergeCell ref="J186:K186"/>
    <mergeCell ref="J187:K187"/>
    <mergeCell ref="J188:K188"/>
    <mergeCell ref="J189:K189"/>
    <mergeCell ref="J190:K190"/>
    <mergeCell ref="J191:K191"/>
    <mergeCell ref="J225:K225"/>
    <mergeCell ref="J198:K198"/>
    <mergeCell ref="H190:I190"/>
    <mergeCell ref="H191:I191"/>
    <mergeCell ref="H196:I196"/>
    <mergeCell ref="H197:I197"/>
    <mergeCell ref="J192:K192"/>
    <mergeCell ref="J193:K193"/>
    <mergeCell ref="J194:K194"/>
    <mergeCell ref="J195:K195"/>
    <mergeCell ref="J196:K196"/>
    <mergeCell ref="J197:K197"/>
    <mergeCell ref="H198:I198"/>
    <mergeCell ref="H201:I201"/>
    <mergeCell ref="H208:I208"/>
    <mergeCell ref="J208:K208"/>
    <mergeCell ref="F209:G209"/>
    <mergeCell ref="J209:K209"/>
    <mergeCell ref="F210:G210"/>
    <mergeCell ref="J210:K210"/>
    <mergeCell ref="J249:K249"/>
    <mergeCell ref="J250:K250"/>
    <mergeCell ref="J251:K251"/>
    <mergeCell ref="F242:G242"/>
    <mergeCell ref="H236:I236"/>
    <mergeCell ref="H237:I237"/>
    <mergeCell ref="F244:I244"/>
    <mergeCell ref="J244:K244"/>
    <mergeCell ref="J238:K238"/>
    <mergeCell ref="J239:K239"/>
    <mergeCell ref="J240:K240"/>
    <mergeCell ref="J241:K241"/>
    <mergeCell ref="J242:K242"/>
    <mergeCell ref="J243:K243"/>
    <mergeCell ref="J231:K231"/>
    <mergeCell ref="J216:K216"/>
    <mergeCell ref="J218:K218"/>
    <mergeCell ref="J222:K222"/>
    <mergeCell ref="F239:G239"/>
    <mergeCell ref="F240:G240"/>
    <mergeCell ref="H227:I227"/>
    <mergeCell ref="H228:I228"/>
    <mergeCell ref="H229:I229"/>
    <mergeCell ref="H230:I230"/>
    <mergeCell ref="H231:I231"/>
    <mergeCell ref="H232:I232"/>
    <mergeCell ref="C268:C272"/>
    <mergeCell ref="J236:K236"/>
    <mergeCell ref="B244:E244"/>
    <mergeCell ref="F249:G249"/>
    <mergeCell ref="F250:G250"/>
    <mergeCell ref="F251:G251"/>
    <mergeCell ref="J262:K262"/>
    <mergeCell ref="J263:K263"/>
    <mergeCell ref="F248:G248"/>
    <mergeCell ref="F247:G247"/>
    <mergeCell ref="G269:K269"/>
    <mergeCell ref="J270:K270"/>
    <mergeCell ref="J267:K268"/>
    <mergeCell ref="F236:G236"/>
    <mergeCell ref="J237:K237"/>
    <mergeCell ref="F256:G256"/>
    <mergeCell ref="F257:G257"/>
    <mergeCell ref="F258:G258"/>
    <mergeCell ref="F259:G259"/>
    <mergeCell ref="F260:G260"/>
    <mergeCell ref="F261:G261"/>
    <mergeCell ref="F241:G241"/>
    <mergeCell ref="F254:G254"/>
    <mergeCell ref="F255:G255"/>
    <mergeCell ref="B265:K265"/>
    <mergeCell ref="F262:G262"/>
    <mergeCell ref="D266:D267"/>
    <mergeCell ref="C227:C243"/>
    <mergeCell ref="B266:B267"/>
    <mergeCell ref="G267:G268"/>
    <mergeCell ref="H238:I238"/>
    <mergeCell ref="H239:I239"/>
    <mergeCell ref="H241:I241"/>
    <mergeCell ref="E266:E267"/>
    <mergeCell ref="F266:F267"/>
    <mergeCell ref="F243:G243"/>
    <mergeCell ref="H243:I243"/>
    <mergeCell ref="F237:G237"/>
    <mergeCell ref="F238:G238"/>
    <mergeCell ref="F371:G371"/>
    <mergeCell ref="F372:G372"/>
    <mergeCell ref="J371:K371"/>
    <mergeCell ref="J372:K372"/>
    <mergeCell ref="J303:K304"/>
    <mergeCell ref="G297:G298"/>
    <mergeCell ref="E311:E312"/>
    <mergeCell ref="F311:F312"/>
    <mergeCell ref="J330:K330"/>
    <mergeCell ref="J331:K331"/>
    <mergeCell ref="F342:G342"/>
    <mergeCell ref="F343:G343"/>
    <mergeCell ref="F330:G330"/>
    <mergeCell ref="E308:E309"/>
    <mergeCell ref="F308:F309"/>
    <mergeCell ref="G306:G307"/>
    <mergeCell ref="J306:K307"/>
    <mergeCell ref="E299:E300"/>
    <mergeCell ref="B380:K380"/>
    <mergeCell ref="C382:C384"/>
    <mergeCell ref="F336:G336"/>
    <mergeCell ref="D332:D335"/>
    <mergeCell ref="J385:K385"/>
    <mergeCell ref="B366:K366"/>
    <mergeCell ref="F379:G379"/>
    <mergeCell ref="F385:G385"/>
    <mergeCell ref="F348:G348"/>
    <mergeCell ref="J342:K342"/>
    <mergeCell ref="J343:K343"/>
    <mergeCell ref="B382:B384"/>
    <mergeCell ref="F352:G352"/>
    <mergeCell ref="F363:G363"/>
    <mergeCell ref="F359:G359"/>
    <mergeCell ref="F360:G360"/>
    <mergeCell ref="F361:G361"/>
    <mergeCell ref="F354:G354"/>
    <mergeCell ref="J353:K353"/>
    <mergeCell ref="J354:K354"/>
    <mergeCell ref="F332:G332"/>
    <mergeCell ref="J332:K332"/>
    <mergeCell ref="J344:K344"/>
    <mergeCell ref="J336:K336"/>
    <mergeCell ref="B390:B391"/>
    <mergeCell ref="J392:K392"/>
    <mergeCell ref="F393:G393"/>
    <mergeCell ref="F398:G398"/>
    <mergeCell ref="F396:G396"/>
    <mergeCell ref="F397:G397"/>
    <mergeCell ref="F387:G387"/>
    <mergeCell ref="J387:K387"/>
    <mergeCell ref="J390:K391"/>
    <mergeCell ref="F389:G389"/>
    <mergeCell ref="J388:K388"/>
    <mergeCell ref="J389:K389"/>
    <mergeCell ref="F388:G388"/>
    <mergeCell ref="F390:F391"/>
    <mergeCell ref="F394:G394"/>
    <mergeCell ref="J394:K394"/>
    <mergeCell ref="C390:C391"/>
    <mergeCell ref="D390:D391"/>
    <mergeCell ref="J434:K434"/>
    <mergeCell ref="J435:K435"/>
    <mergeCell ref="E390:E391"/>
    <mergeCell ref="J430:K430"/>
    <mergeCell ref="F427:G427"/>
    <mergeCell ref="J393:K393"/>
    <mergeCell ref="J395:K395"/>
    <mergeCell ref="J396:K396"/>
    <mergeCell ref="J397:K397"/>
    <mergeCell ref="J398:K398"/>
    <mergeCell ref="J399:K399"/>
    <mergeCell ref="F392:G392"/>
    <mergeCell ref="J405:K405"/>
    <mergeCell ref="D406:K406"/>
    <mergeCell ref="F399:G399"/>
    <mergeCell ref="J412:K412"/>
    <mergeCell ref="J413:K413"/>
    <mergeCell ref="F412:G412"/>
    <mergeCell ref="F413:G413"/>
    <mergeCell ref="J409:K409"/>
    <mergeCell ref="J414:K414"/>
    <mergeCell ref="J407:K407"/>
    <mergeCell ref="B411:K411"/>
    <mergeCell ref="J410:K410"/>
    <mergeCell ref="C311:C313"/>
    <mergeCell ref="C315:C322"/>
    <mergeCell ref="G323:K323"/>
    <mergeCell ref="G324:G325"/>
    <mergeCell ref="B273:B274"/>
    <mergeCell ref="E276:E277"/>
    <mergeCell ref="G283:G284"/>
    <mergeCell ref="F279:F280"/>
    <mergeCell ref="B276:B277"/>
    <mergeCell ref="G279:K279"/>
    <mergeCell ref="E279:E280"/>
    <mergeCell ref="E282:E283"/>
    <mergeCell ref="J274:K275"/>
    <mergeCell ref="G282:K282"/>
    <mergeCell ref="D276:D277"/>
    <mergeCell ref="D273:D274"/>
    <mergeCell ref="B279:B280"/>
    <mergeCell ref="F282:F283"/>
    <mergeCell ref="D282:D283"/>
    <mergeCell ref="B282:B283"/>
    <mergeCell ref="J283:K284"/>
    <mergeCell ref="C292:C293"/>
    <mergeCell ref="G309:G310"/>
    <mergeCell ref="J309:K310"/>
    <mergeCell ref="G305:K305"/>
    <mergeCell ref="F296:F297"/>
    <mergeCell ref="E296:E297"/>
    <mergeCell ref="J300:K301"/>
    <mergeCell ref="G300:G301"/>
    <mergeCell ref="G303:G304"/>
    <mergeCell ref="F344:G344"/>
    <mergeCell ref="F346:G346"/>
    <mergeCell ref="J347:K347"/>
    <mergeCell ref="F340:G341"/>
    <mergeCell ref="E327:E329"/>
    <mergeCell ref="F327:G329"/>
    <mergeCell ref="J327:K329"/>
    <mergeCell ref="G315:K315"/>
    <mergeCell ref="B327:B329"/>
    <mergeCell ref="G321:K321"/>
    <mergeCell ref="J339:K339"/>
    <mergeCell ref="C332:C335"/>
    <mergeCell ref="C330:C331"/>
    <mergeCell ref="C338:C341"/>
    <mergeCell ref="J340:K341"/>
    <mergeCell ref="D338:D341"/>
    <mergeCell ref="F331:G331"/>
    <mergeCell ref="F273:F274"/>
    <mergeCell ref="E273:E274"/>
    <mergeCell ref="G274:G275"/>
    <mergeCell ref="J277:K278"/>
    <mergeCell ref="G276:K276"/>
    <mergeCell ref="F276:F277"/>
    <mergeCell ref="J293:K293"/>
    <mergeCell ref="J286:K286"/>
    <mergeCell ref="G285:K285"/>
    <mergeCell ref="J288:K288"/>
    <mergeCell ref="J359:K359"/>
    <mergeCell ref="J360:K360"/>
    <mergeCell ref="J361:K361"/>
    <mergeCell ref="C346:C353"/>
    <mergeCell ref="J348:K348"/>
    <mergeCell ref="J349:K349"/>
    <mergeCell ref="F353:G353"/>
    <mergeCell ref="F350:G350"/>
    <mergeCell ref="C296:C304"/>
    <mergeCell ref="D299:D300"/>
    <mergeCell ref="D330:D331"/>
    <mergeCell ref="G312:G313"/>
    <mergeCell ref="J312:K313"/>
    <mergeCell ref="E340:E341"/>
    <mergeCell ref="J351:K351"/>
    <mergeCell ref="G311:K311"/>
    <mergeCell ref="J324:K325"/>
    <mergeCell ref="B314:K314"/>
    <mergeCell ref="B340:B341"/>
    <mergeCell ref="F351:G351"/>
    <mergeCell ref="B311:B312"/>
    <mergeCell ref="F338:G338"/>
    <mergeCell ref="F339:G339"/>
    <mergeCell ref="J338:K338"/>
    <mergeCell ref="F400:G400"/>
    <mergeCell ref="J408:K408"/>
    <mergeCell ref="B401:C401"/>
    <mergeCell ref="B406:C406"/>
    <mergeCell ref="J29:K29"/>
    <mergeCell ref="J30:K30"/>
    <mergeCell ref="F433:G433"/>
    <mergeCell ref="F432:G432"/>
    <mergeCell ref="B431:K431"/>
    <mergeCell ref="F430:G430"/>
    <mergeCell ref="F429:G429"/>
    <mergeCell ref="F428:G428"/>
    <mergeCell ref="F415:G415"/>
    <mergeCell ref="F416:G416"/>
    <mergeCell ref="J415:K415"/>
    <mergeCell ref="J416:K416"/>
    <mergeCell ref="J432:K432"/>
    <mergeCell ref="J433:K433"/>
    <mergeCell ref="B426:K426"/>
    <mergeCell ref="J427:K427"/>
    <mergeCell ref="J428:K428"/>
    <mergeCell ref="J429:K429"/>
    <mergeCell ref="F414:G414"/>
    <mergeCell ref="J400:K400"/>
    <mergeCell ref="D401:K401"/>
    <mergeCell ref="J402:K402"/>
    <mergeCell ref="J403:K403"/>
    <mergeCell ref="J404:K404"/>
    <mergeCell ref="F29:G29"/>
    <mergeCell ref="F30:G30"/>
    <mergeCell ref="F31:G31"/>
    <mergeCell ref="F32:G32"/>
    <mergeCell ref="F33:G33"/>
    <mergeCell ref="F34:G34"/>
    <mergeCell ref="F35:G35"/>
    <mergeCell ref="F36:G36"/>
    <mergeCell ref="F37:G37"/>
    <mergeCell ref="F55:G55"/>
    <mergeCell ref="F56:G56"/>
    <mergeCell ref="F57:G57"/>
    <mergeCell ref="F58:G58"/>
    <mergeCell ref="J60:K60"/>
    <mergeCell ref="J31:K31"/>
    <mergeCell ref="J32:K32"/>
    <mergeCell ref="J33:K33"/>
    <mergeCell ref="J34:K34"/>
    <mergeCell ref="J35:K35"/>
    <mergeCell ref="J36:K36"/>
    <mergeCell ref="J25:K25"/>
    <mergeCell ref="J26:K26"/>
    <mergeCell ref="J27:K27"/>
    <mergeCell ref="J28:K28"/>
    <mergeCell ref="F20:G20"/>
    <mergeCell ref="F21:G21"/>
    <mergeCell ref="F22:G22"/>
    <mergeCell ref="F23:G23"/>
    <mergeCell ref="F24:G24"/>
    <mergeCell ref="F25:G25"/>
    <mergeCell ref="F26:G26"/>
    <mergeCell ref="F27:G27"/>
    <mergeCell ref="F28:G28"/>
    <mergeCell ref="C266:C267"/>
    <mergeCell ref="B289:B290"/>
    <mergeCell ref="C289:C291"/>
    <mergeCell ref="J37:K37"/>
    <mergeCell ref="J38:K38"/>
    <mergeCell ref="J39:K39"/>
    <mergeCell ref="F48:G48"/>
    <mergeCell ref="F49:G49"/>
    <mergeCell ref="D279:D280"/>
    <mergeCell ref="G277:G278"/>
    <mergeCell ref="G280:G281"/>
    <mergeCell ref="G273:K273"/>
    <mergeCell ref="H240:I240"/>
    <mergeCell ref="H242:I242"/>
    <mergeCell ref="H235:I235"/>
    <mergeCell ref="J230:K230"/>
    <mergeCell ref="J232:K232"/>
    <mergeCell ref="J233:K233"/>
    <mergeCell ref="J272:K272"/>
    <mergeCell ref="G271:K271"/>
    <mergeCell ref="F263:G263"/>
    <mergeCell ref="F264:G264"/>
    <mergeCell ref="F252:G252"/>
    <mergeCell ref="F253:G253"/>
    <mergeCell ref="B19:K19"/>
    <mergeCell ref="C20:C39"/>
    <mergeCell ref="B40:K40"/>
    <mergeCell ref="C42:C130"/>
    <mergeCell ref="C133:C203"/>
    <mergeCell ref="J42:K42"/>
    <mergeCell ref="F42:G42"/>
    <mergeCell ref="F43:G43"/>
    <mergeCell ref="F44:G44"/>
    <mergeCell ref="F45:G45"/>
    <mergeCell ref="F46:G46"/>
    <mergeCell ref="F47:G47"/>
    <mergeCell ref="F59:G59"/>
    <mergeCell ref="F60:G60"/>
    <mergeCell ref="F50:G50"/>
    <mergeCell ref="F51:G51"/>
    <mergeCell ref="F52:G52"/>
    <mergeCell ref="F53:G53"/>
    <mergeCell ref="F54:G54"/>
    <mergeCell ref="J20:K20"/>
    <mergeCell ref="J21:K21"/>
    <mergeCell ref="J22:K22"/>
    <mergeCell ref="J23:K23"/>
    <mergeCell ref="J24:K24"/>
    <mergeCell ref="D289:D290"/>
    <mergeCell ref="E289:E290"/>
    <mergeCell ref="F289:F290"/>
    <mergeCell ref="G289:K289"/>
    <mergeCell ref="G290:G291"/>
    <mergeCell ref="J290:K291"/>
    <mergeCell ref="C273:C281"/>
    <mergeCell ref="C282:C288"/>
    <mergeCell ref="C371:C373"/>
    <mergeCell ref="D296:D297"/>
    <mergeCell ref="G287:K287"/>
    <mergeCell ref="G296:K296"/>
    <mergeCell ref="G292:K292"/>
    <mergeCell ref="J280:K281"/>
    <mergeCell ref="B362:K362"/>
    <mergeCell ref="F356:G356"/>
    <mergeCell ref="F349:G349"/>
    <mergeCell ref="F347:G347"/>
    <mergeCell ref="J352:K352"/>
    <mergeCell ref="J367:K369"/>
    <mergeCell ref="J363:K363"/>
    <mergeCell ref="J364:K364"/>
    <mergeCell ref="J365:K365"/>
    <mergeCell ref="J356:K356"/>
    <mergeCell ref="C374:C376"/>
    <mergeCell ref="C377:C379"/>
    <mergeCell ref="J297:K297"/>
    <mergeCell ref="J298:K298"/>
    <mergeCell ref="D311:D312"/>
    <mergeCell ref="C305:C310"/>
    <mergeCell ref="C323:C325"/>
    <mergeCell ref="B305:B306"/>
    <mergeCell ref="D305:D306"/>
    <mergeCell ref="E305:E306"/>
    <mergeCell ref="F305:F306"/>
    <mergeCell ref="G308:K308"/>
    <mergeCell ref="B308:B309"/>
    <mergeCell ref="D308:D309"/>
    <mergeCell ref="B296:B297"/>
    <mergeCell ref="B299:B300"/>
    <mergeCell ref="G302:K302"/>
    <mergeCell ref="F302:F303"/>
    <mergeCell ref="E302:E303"/>
    <mergeCell ref="D302:D303"/>
    <mergeCell ref="B302:B303"/>
    <mergeCell ref="G299:K299"/>
    <mergeCell ref="F299:F300"/>
    <mergeCell ref="J357:K357"/>
    <mergeCell ref="M277:M278"/>
    <mergeCell ref="L277:L278"/>
    <mergeCell ref="M280:M281"/>
    <mergeCell ref="L280:L281"/>
    <mergeCell ref="M290:M291"/>
    <mergeCell ref="L290:L291"/>
    <mergeCell ref="M300:M301"/>
    <mergeCell ref="L300:L301"/>
    <mergeCell ref="M303:M304"/>
    <mergeCell ref="L303:L304"/>
    <mergeCell ref="M382:M384"/>
    <mergeCell ref="L382:L384"/>
    <mergeCell ref="M390:M391"/>
    <mergeCell ref="L390:L391"/>
    <mergeCell ref="J295:K295"/>
    <mergeCell ref="J294:K294"/>
    <mergeCell ref="C294:C295"/>
    <mergeCell ref="G322:K322"/>
    <mergeCell ref="M324:M325"/>
    <mergeCell ref="L324:L325"/>
    <mergeCell ref="M327:M329"/>
    <mergeCell ref="L327:L329"/>
    <mergeCell ref="J337:K337"/>
    <mergeCell ref="F337:G337"/>
    <mergeCell ref="M367:M369"/>
    <mergeCell ref="L367:L369"/>
    <mergeCell ref="G320:K320"/>
    <mergeCell ref="G319:K319"/>
    <mergeCell ref="G318:K318"/>
    <mergeCell ref="G317:K317"/>
    <mergeCell ref="G316:K316"/>
    <mergeCell ref="M309:M310"/>
    <mergeCell ref="L309:L310"/>
    <mergeCell ref="B386:K386"/>
    <mergeCell ref="B417:K417"/>
    <mergeCell ref="F425:G425"/>
    <mergeCell ref="F424:G424"/>
    <mergeCell ref="F423:G423"/>
    <mergeCell ref="F422:G422"/>
    <mergeCell ref="F421:G421"/>
    <mergeCell ref="F420:G420"/>
    <mergeCell ref="F419:G419"/>
    <mergeCell ref="F418:G418"/>
    <mergeCell ref="J425:K425"/>
    <mergeCell ref="J424:K424"/>
    <mergeCell ref="J423:K423"/>
    <mergeCell ref="J422:K422"/>
    <mergeCell ref="J421:K421"/>
    <mergeCell ref="J420:K420"/>
    <mergeCell ref="J419:K419"/>
    <mergeCell ref="J418:K418"/>
    <mergeCell ref="C418:C425"/>
  </mergeCells>
  <conditionalFormatting sqref="L9:M435">
    <cfRule type="cellIs" dxfId="0" priority="1" operator="greaterThan">
      <formula>0</formula>
    </cfRule>
  </conditionalFormatting>
  <pageMargins left="0.23622047244094491" right="0.23622047244094491" top="0" bottom="0" header="0" footer="0.31496062992125984"/>
  <pageSetup paperSize="9" scale="10" fitToHeight="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outlinePr summaryBelow="0" summaryRight="0"/>
    <pageSetUpPr autoPageBreaks="0" fitToPage="1"/>
  </sheetPr>
  <dimension ref="B6:H33"/>
  <sheetViews>
    <sheetView workbookViewId="0">
      <selection activeCell="M16" sqref="M16"/>
    </sheetView>
  </sheetViews>
  <sheetFormatPr defaultColWidth="8.109375" defaultRowHeight="11.4" customHeight="1" x14ac:dyDescent="0.2"/>
  <cols>
    <col min="1" max="1" width="2.77734375" style="603" customWidth="1"/>
    <col min="2" max="2" width="11.5546875" style="602" hidden="1" customWidth="1"/>
    <col min="3" max="3" width="9.109375" style="602" customWidth="1"/>
    <col min="4" max="4" width="52.44140625" style="602" bestFit="1" customWidth="1"/>
    <col min="5" max="5" width="11.21875" style="602" customWidth="1"/>
    <col min="6" max="6" width="18.5546875" style="602" customWidth="1"/>
    <col min="7" max="7" width="11" style="602" customWidth="1"/>
    <col min="8" max="8" width="8.6640625" style="602" customWidth="1"/>
    <col min="9" max="16384" width="8.109375" style="603"/>
  </cols>
  <sheetData>
    <row r="6" spans="2:8" ht="11.4" customHeight="1" thickBot="1" x14ac:dyDescent="0.25"/>
    <row r="7" spans="2:8" ht="13.2" x14ac:dyDescent="0.2">
      <c r="B7" s="604"/>
      <c r="C7" s="604"/>
      <c r="H7" s="605" t="s">
        <v>200</v>
      </c>
    </row>
    <row r="8" spans="2:8" ht="13.8" thickBot="1" x14ac:dyDescent="0.25">
      <c r="B8" s="604"/>
      <c r="C8" s="604"/>
      <c r="H8" s="606">
        <v>0</v>
      </c>
    </row>
    <row r="9" spans="2:8" s="602" customFormat="1" ht="10.050000000000001" customHeight="1" thickBot="1" x14ac:dyDescent="0.25"/>
    <row r="10" spans="2:8" ht="51" customHeight="1" thickBot="1" x14ac:dyDescent="0.25">
      <c r="B10" s="607"/>
      <c r="C10" s="608" t="s">
        <v>792</v>
      </c>
      <c r="D10" s="609" t="s">
        <v>793</v>
      </c>
      <c r="E10" s="609" t="s">
        <v>794</v>
      </c>
      <c r="F10" s="609" t="s">
        <v>833</v>
      </c>
      <c r="G10" s="610" t="s">
        <v>795</v>
      </c>
      <c r="H10" s="611" t="s">
        <v>796</v>
      </c>
    </row>
    <row r="11" spans="2:8" ht="25.05" customHeight="1" x14ac:dyDescent="0.2">
      <c r="B11" s="612"/>
      <c r="C11" s="613" t="s">
        <v>797</v>
      </c>
      <c r="D11" s="614"/>
      <c r="E11" s="614"/>
      <c r="F11" s="615"/>
      <c r="G11" s="614"/>
      <c r="H11" s="616"/>
    </row>
    <row r="12" spans="2:8" ht="25.05" customHeight="1" x14ac:dyDescent="0.2">
      <c r="B12" s="617">
        <v>6216</v>
      </c>
      <c r="C12" s="618" t="s">
        <v>798</v>
      </c>
      <c r="D12" s="619" t="s">
        <v>799</v>
      </c>
      <c r="E12" s="620" t="s">
        <v>829</v>
      </c>
      <c r="F12" s="621" t="s">
        <v>797</v>
      </c>
      <c r="G12" s="622">
        <v>10.78</v>
      </c>
      <c r="H12" s="623">
        <f>G12-G12*$H$8</f>
        <v>10.78</v>
      </c>
    </row>
    <row r="13" spans="2:8" ht="25.05" customHeight="1" thickBot="1" x14ac:dyDescent="0.25">
      <c r="B13" s="624">
        <v>12483</v>
      </c>
      <c r="C13" s="625" t="s">
        <v>800</v>
      </c>
      <c r="D13" s="626" t="s">
        <v>801</v>
      </c>
      <c r="E13" s="627" t="s">
        <v>830</v>
      </c>
      <c r="F13" s="628" t="s">
        <v>802</v>
      </c>
      <c r="G13" s="629">
        <v>5.39</v>
      </c>
      <c r="H13" s="630">
        <f>G13-G13*$H$8</f>
        <v>5.39</v>
      </c>
    </row>
    <row r="14" spans="2:8" ht="25.05" customHeight="1" thickBot="1" x14ac:dyDescent="0.25">
      <c r="B14" s="631"/>
      <c r="C14" s="632" t="s">
        <v>803</v>
      </c>
      <c r="D14" s="633"/>
      <c r="E14" s="633"/>
      <c r="F14" s="634"/>
      <c r="G14" s="634"/>
      <c r="H14" s="635"/>
    </row>
    <row r="15" spans="2:8" ht="25.05" customHeight="1" x14ac:dyDescent="0.2">
      <c r="B15" s="636">
        <v>2033</v>
      </c>
      <c r="C15" s="637" t="s">
        <v>804</v>
      </c>
      <c r="D15" s="638" t="s">
        <v>805</v>
      </c>
      <c r="E15" s="639" t="s">
        <v>829</v>
      </c>
      <c r="F15" s="640" t="s">
        <v>803</v>
      </c>
      <c r="G15" s="641">
        <v>9.35</v>
      </c>
      <c r="H15" s="642">
        <f t="shared" ref="H15:H29" si="0">G15-G15*$H$8</f>
        <v>9.35</v>
      </c>
    </row>
    <row r="16" spans="2:8" ht="25.05" customHeight="1" x14ac:dyDescent="0.2">
      <c r="B16" s="617">
        <v>2079</v>
      </c>
      <c r="C16" s="618" t="s">
        <v>806</v>
      </c>
      <c r="D16" s="619" t="s">
        <v>807</v>
      </c>
      <c r="E16" s="620" t="s">
        <v>831</v>
      </c>
      <c r="F16" s="621" t="s">
        <v>802</v>
      </c>
      <c r="G16" s="622">
        <v>3.65</v>
      </c>
      <c r="H16" s="623">
        <f>G16-G16*$H$8</f>
        <v>3.65</v>
      </c>
    </row>
    <row r="17" spans="2:8" ht="25.05" customHeight="1" x14ac:dyDescent="0.2">
      <c r="B17" s="617">
        <v>9221</v>
      </c>
      <c r="C17" s="618" t="s">
        <v>808</v>
      </c>
      <c r="D17" s="619" t="s">
        <v>809</v>
      </c>
      <c r="E17" s="620" t="s">
        <v>829</v>
      </c>
      <c r="F17" s="621" t="s">
        <v>803</v>
      </c>
      <c r="G17" s="622">
        <v>20.81</v>
      </c>
      <c r="H17" s="623">
        <f t="shared" si="0"/>
        <v>20.81</v>
      </c>
    </row>
    <row r="18" spans="2:8" ht="25.05" customHeight="1" x14ac:dyDescent="0.2">
      <c r="B18" s="617">
        <v>12482</v>
      </c>
      <c r="C18" s="618" t="s">
        <v>810</v>
      </c>
      <c r="D18" s="619" t="s">
        <v>811</v>
      </c>
      <c r="E18" s="620" t="s">
        <v>830</v>
      </c>
      <c r="F18" s="621" t="s">
        <v>802</v>
      </c>
      <c r="G18" s="622">
        <v>10.66</v>
      </c>
      <c r="H18" s="623">
        <f>G18-G18*$H$8</f>
        <v>10.66</v>
      </c>
    </row>
    <row r="19" spans="2:8" ht="25.05" customHeight="1" x14ac:dyDescent="0.2">
      <c r="B19" s="617">
        <v>2074</v>
      </c>
      <c r="C19" s="618" t="s">
        <v>812</v>
      </c>
      <c r="D19" s="619" t="s">
        <v>813</v>
      </c>
      <c r="E19" s="620" t="s">
        <v>829</v>
      </c>
      <c r="F19" s="621" t="s">
        <v>803</v>
      </c>
      <c r="G19" s="622">
        <v>18.920000000000002</v>
      </c>
      <c r="H19" s="623">
        <f t="shared" si="0"/>
        <v>18.920000000000002</v>
      </c>
    </row>
    <row r="20" spans="2:8" ht="25.05" customHeight="1" x14ac:dyDescent="0.2">
      <c r="B20" s="617">
        <v>12484</v>
      </c>
      <c r="C20" s="618" t="s">
        <v>814</v>
      </c>
      <c r="D20" s="619" t="s">
        <v>815</v>
      </c>
      <c r="E20" s="620" t="s">
        <v>829</v>
      </c>
      <c r="F20" s="621" t="s">
        <v>802</v>
      </c>
      <c r="G20" s="622">
        <v>18.920000000000002</v>
      </c>
      <c r="H20" s="623">
        <f>G20-G20*$H$8</f>
        <v>18.920000000000002</v>
      </c>
    </row>
    <row r="21" spans="2:8" ht="25.05" customHeight="1" thickBot="1" x14ac:dyDescent="0.25">
      <c r="B21" s="624">
        <v>12489</v>
      </c>
      <c r="C21" s="625" t="s">
        <v>816</v>
      </c>
      <c r="D21" s="626" t="s">
        <v>817</v>
      </c>
      <c r="E21" s="627" t="s">
        <v>829</v>
      </c>
      <c r="F21" s="628" t="s">
        <v>803</v>
      </c>
      <c r="G21" s="629">
        <v>23.04</v>
      </c>
      <c r="H21" s="630">
        <f>G21-G21*$H$8</f>
        <v>23.04</v>
      </c>
    </row>
    <row r="22" spans="2:8" ht="31.2" thickBot="1" x14ac:dyDescent="0.25">
      <c r="B22" s="631"/>
      <c r="C22" s="632" t="s">
        <v>818</v>
      </c>
      <c r="D22" s="633"/>
      <c r="E22" s="633"/>
      <c r="F22" s="634"/>
      <c r="G22" s="634"/>
      <c r="H22" s="635"/>
    </row>
    <row r="23" spans="2:8" ht="25.05" customHeight="1" x14ac:dyDescent="0.2">
      <c r="B23" s="636">
        <v>12485</v>
      </c>
      <c r="C23" s="637" t="s">
        <v>819</v>
      </c>
      <c r="D23" s="638" t="s">
        <v>820</v>
      </c>
      <c r="E23" s="639" t="s">
        <v>829</v>
      </c>
      <c r="F23" s="640" t="s">
        <v>818</v>
      </c>
      <c r="G23" s="641">
        <v>26.66</v>
      </c>
      <c r="H23" s="642">
        <f t="shared" si="0"/>
        <v>26.66</v>
      </c>
    </row>
    <row r="24" spans="2:8" ht="25.05" customHeight="1" x14ac:dyDescent="0.2">
      <c r="B24" s="617">
        <v>12486</v>
      </c>
      <c r="C24" s="618" t="s">
        <v>821</v>
      </c>
      <c r="D24" s="619" t="s">
        <v>822</v>
      </c>
      <c r="E24" s="620" t="s">
        <v>829</v>
      </c>
      <c r="F24" s="621" t="s">
        <v>818</v>
      </c>
      <c r="G24" s="622">
        <v>26.66</v>
      </c>
      <c r="H24" s="623">
        <f t="shared" si="0"/>
        <v>26.66</v>
      </c>
    </row>
    <row r="25" spans="2:8" ht="25.05" customHeight="1" x14ac:dyDescent="0.2">
      <c r="B25" s="617">
        <v>2079</v>
      </c>
      <c r="C25" s="618" t="s">
        <v>806</v>
      </c>
      <c r="D25" s="619" t="s">
        <v>823</v>
      </c>
      <c r="E25" s="620" t="s">
        <v>831</v>
      </c>
      <c r="F25" s="621" t="s">
        <v>802</v>
      </c>
      <c r="G25" s="622">
        <v>3.65</v>
      </c>
      <c r="H25" s="623">
        <f>G25-G25*$H$8</f>
        <v>3.65</v>
      </c>
    </row>
    <row r="26" spans="2:8" ht="25.05" customHeight="1" thickBot="1" x14ac:dyDescent="0.25">
      <c r="B26" s="624">
        <v>12488</v>
      </c>
      <c r="C26" s="625" t="s">
        <v>824</v>
      </c>
      <c r="D26" s="626" t="s">
        <v>825</v>
      </c>
      <c r="E26" s="627" t="s">
        <v>829</v>
      </c>
      <c r="F26" s="628" t="s">
        <v>826</v>
      </c>
      <c r="G26" s="629">
        <v>5.04</v>
      </c>
      <c r="H26" s="630">
        <f t="shared" ref="H26" si="1">G26-G26*$H$8</f>
        <v>5.04</v>
      </c>
    </row>
    <row r="27" spans="2:8" ht="25.05" customHeight="1" thickBot="1" x14ac:dyDescent="0.25">
      <c r="B27" s="631"/>
      <c r="C27" s="632" t="s">
        <v>826</v>
      </c>
      <c r="D27" s="633"/>
      <c r="E27" s="633"/>
      <c r="F27" s="634"/>
      <c r="G27" s="634"/>
      <c r="H27" s="635"/>
    </row>
    <row r="28" spans="2:8" ht="25.05" customHeight="1" x14ac:dyDescent="0.2">
      <c r="B28" s="636">
        <v>12488</v>
      </c>
      <c r="C28" s="637" t="s">
        <v>824</v>
      </c>
      <c r="D28" s="638" t="s">
        <v>825</v>
      </c>
      <c r="E28" s="639" t="s">
        <v>829</v>
      </c>
      <c r="F28" s="640" t="s">
        <v>826</v>
      </c>
      <c r="G28" s="641">
        <v>5.04</v>
      </c>
      <c r="H28" s="642">
        <f t="shared" si="0"/>
        <v>5.04</v>
      </c>
    </row>
    <row r="29" spans="2:8" ht="25.05" customHeight="1" thickBot="1" x14ac:dyDescent="0.25">
      <c r="B29" s="624">
        <v>12487</v>
      </c>
      <c r="C29" s="625" t="s">
        <v>827</v>
      </c>
      <c r="D29" s="626" t="s">
        <v>828</v>
      </c>
      <c r="E29" s="627" t="s">
        <v>832</v>
      </c>
      <c r="F29" s="628" t="s">
        <v>826</v>
      </c>
      <c r="G29" s="629">
        <v>18</v>
      </c>
      <c r="H29" s="630">
        <f t="shared" si="0"/>
        <v>18</v>
      </c>
    </row>
    <row r="30" spans="2:8" ht="10.95" customHeight="1" x14ac:dyDescent="0.2"/>
    <row r="31" spans="2:8" ht="10.95" customHeight="1" x14ac:dyDescent="0.2"/>
    <row r="32" spans="2:8" ht="10.95" customHeight="1" x14ac:dyDescent="0.2"/>
    <row r="33" ht="10.95" customHeight="1" x14ac:dyDescent="0.2"/>
  </sheetData>
  <autoFilter ref="B10:H33"/>
  <pageMargins left="0" right="0" top="0" bottom="0" header="0" footer="0"/>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PRICE</vt:lpstr>
      <vt:lpstr>NEW PRODUCT</vt:lpstr>
      <vt:lpstr>PRICE!Print_Area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2021-02-03T13:00:27Z</dcterms:modified>
</cp:coreProperties>
</file>